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0.12.168\share\大気担当\契約関係\測定データ（年間データを保存）\有害大気汚染物質分析業務\２０２０（Ｒ０２）エヌエス環境\ホームページ公開データ\"/>
    </mc:Choice>
  </mc:AlternateContent>
  <bookViews>
    <workbookView xWindow="0" yWindow="0" windowWidth="23040" windowHeight="9096" tabRatio="703"/>
  </bookViews>
  <sheets>
    <sheet name="速報" sheetId="4" r:id="rId1"/>
  </sheets>
  <definedNames>
    <definedName name="_xlnm.Print_Area" localSheetId="0">速報!$A$1:$R$54</definedName>
  </definedNames>
  <calcPr calcId="162913"/>
</workbook>
</file>

<file path=xl/calcChain.xml><?xml version="1.0" encoding="utf-8"?>
<calcChain xmlns="http://schemas.openxmlformats.org/spreadsheetml/2006/main">
  <c r="Q36" i="4" l="1"/>
  <c r="R36" i="4"/>
  <c r="Q32" i="4"/>
  <c r="Q35" i="4"/>
  <c r="Q11" i="4" l="1"/>
  <c r="R11" i="4"/>
  <c r="Q12" i="4"/>
  <c r="R12" i="4"/>
  <c r="Q13" i="4"/>
  <c r="R13" i="4"/>
  <c r="Q14" i="4"/>
  <c r="R14" i="4"/>
  <c r="Q15" i="4"/>
  <c r="R15" i="4"/>
  <c r="Q16" i="4"/>
  <c r="R16" i="4"/>
  <c r="Q17" i="4"/>
  <c r="R17" i="4"/>
  <c r="Q18" i="4"/>
  <c r="R18" i="4"/>
  <c r="Q19" i="4"/>
  <c r="R19" i="4"/>
  <c r="Q20" i="4"/>
  <c r="R20" i="4"/>
  <c r="Q21" i="4"/>
  <c r="R21" i="4"/>
  <c r="Q22" i="4"/>
  <c r="R22" i="4"/>
  <c r="Q23" i="4"/>
  <c r="R23" i="4"/>
  <c r="Q24" i="4"/>
  <c r="R24" i="4"/>
  <c r="Q25" i="4"/>
  <c r="R25" i="4"/>
  <c r="Q26" i="4"/>
  <c r="R26" i="4"/>
  <c r="Q27" i="4"/>
  <c r="R27" i="4"/>
  <c r="Q28" i="4"/>
  <c r="R28" i="4"/>
  <c r="Q29" i="4"/>
  <c r="R29" i="4"/>
  <c r="Q30" i="4"/>
  <c r="R30" i="4"/>
  <c r="Q31" i="4"/>
  <c r="R31" i="4"/>
  <c r="R32" i="4"/>
  <c r="Q33" i="4"/>
  <c r="R33" i="4"/>
  <c r="Q34" i="4"/>
  <c r="R34" i="4"/>
  <c r="R35" i="4"/>
  <c r="Q37" i="4"/>
  <c r="R37" i="4"/>
  <c r="Q38" i="4"/>
  <c r="R38" i="4"/>
  <c r="Q39" i="4"/>
  <c r="R39" i="4"/>
  <c r="Q40" i="4"/>
  <c r="R40" i="4"/>
  <c r="Q41" i="4"/>
  <c r="R41" i="4"/>
  <c r="Q42" i="4"/>
  <c r="R42" i="4"/>
  <c r="Q43" i="4"/>
  <c r="R43" i="4"/>
  <c r="Q44" i="4"/>
  <c r="R44" i="4"/>
  <c r="Q45" i="4"/>
  <c r="R45" i="4"/>
  <c r="Q46" i="4"/>
  <c r="R46" i="4"/>
  <c r="Q47" i="4"/>
  <c r="R47" i="4"/>
  <c r="Q48" i="4"/>
  <c r="R48" i="4"/>
  <c r="Q49" i="4"/>
  <c r="R49" i="4"/>
  <c r="Q50" i="4"/>
  <c r="R50" i="4"/>
  <c r="R7" i="4"/>
  <c r="R8" i="4"/>
  <c r="R9" i="4"/>
  <c r="R10" i="4"/>
  <c r="Q7" i="4"/>
  <c r="Q8" i="4"/>
  <c r="Q9" i="4"/>
  <c r="Q10" i="4"/>
  <c r="R6" i="4"/>
  <c r="Q6" i="4"/>
  <c r="R5" i="4"/>
  <c r="Q5" i="4"/>
  <c r="P50" i="4"/>
  <c r="P47" i="4"/>
  <c r="P48" i="4"/>
  <c r="P49" i="4"/>
  <c r="P46" i="4"/>
  <c r="P45" i="4"/>
  <c r="P44" i="4"/>
  <c r="P35" i="4"/>
  <c r="P37" i="4"/>
  <c r="P38" i="4"/>
  <c r="P39" i="4"/>
  <c r="P40" i="4"/>
  <c r="P41" i="4"/>
  <c r="P42" i="4"/>
  <c r="P43" i="4"/>
  <c r="P34" i="4"/>
  <c r="P33" i="4"/>
  <c r="P32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13" i="4"/>
  <c r="P12" i="4"/>
  <c r="P11" i="4"/>
  <c r="P7" i="4"/>
  <c r="P8" i="4"/>
  <c r="P9" i="4"/>
  <c r="P10" i="4"/>
  <c r="P6" i="4"/>
  <c r="P5" i="4"/>
</calcChain>
</file>

<file path=xl/sharedStrings.xml><?xml version="1.0" encoding="utf-8"?>
<sst xmlns="http://schemas.openxmlformats.org/spreadsheetml/2006/main" count="120" uniqueCount="58">
  <si>
    <t>測定
場所</t>
  </si>
  <si>
    <t>分析項目</t>
  </si>
  <si>
    <t>4月</t>
    <rPh sb="1" eb="2">
      <t>ガツ</t>
    </rPh>
    <phoneticPr fontId="5"/>
  </si>
  <si>
    <t>5月</t>
    <rPh sb="1" eb="2">
      <t>ガツ</t>
    </rPh>
    <phoneticPr fontId="5"/>
  </si>
  <si>
    <t>6月</t>
    <rPh sb="1" eb="2">
      <t>ガツ</t>
    </rPh>
    <phoneticPr fontId="5"/>
  </si>
  <si>
    <t>7月</t>
    <rPh sb="1" eb="2">
      <t>ガツ</t>
    </rPh>
    <phoneticPr fontId="5"/>
  </si>
  <si>
    <t>8月</t>
    <rPh sb="1" eb="2">
      <t>ガツ</t>
    </rPh>
    <phoneticPr fontId="5"/>
  </si>
  <si>
    <t>9月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</si>
  <si>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</si>
  <si>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</si>
  <si>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</si>
  <si>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</si>
  <si>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</si>
  <si>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  <rPh sb="1" eb="2">
      <t>ガツ</t>
    </rPh>
    <phoneticPr fontId="5"/>
  </si>
  <si>
    <t>　アクリロニトリル</t>
  </si>
  <si>
    <t>　ジクロロメタン</t>
  </si>
  <si>
    <t>　アセトアルデヒド</t>
  </si>
  <si>
    <t>　ベンゾ［a］ピレン</t>
  </si>
  <si>
    <t>　ベリリウム及びその化合物</t>
  </si>
  <si>
    <t>　　　　　　</t>
    <phoneticPr fontId="3"/>
  </si>
  <si>
    <t>平均値</t>
    <rPh sb="0" eb="2">
      <t>ヘイキン</t>
    </rPh>
    <rPh sb="2" eb="3">
      <t>サイダイチ</t>
    </rPh>
    <phoneticPr fontId="5"/>
  </si>
  <si>
    <t>最小値</t>
    <rPh sb="0" eb="3">
      <t>サイショウチ</t>
    </rPh>
    <phoneticPr fontId="5"/>
  </si>
  <si>
    <t>最大値</t>
    <rPh sb="0" eb="2">
      <t>サイダイ</t>
    </rPh>
    <rPh sb="2" eb="3">
      <t>ヘイキンチ</t>
    </rPh>
    <phoneticPr fontId="5"/>
  </si>
  <si>
    <t>　塩化ビニルモノマー</t>
    <rPh sb="1" eb="3">
      <t>エンカ</t>
    </rPh>
    <phoneticPr fontId="3"/>
  </si>
  <si>
    <t>　クロロホルム</t>
    <phoneticPr fontId="3"/>
  </si>
  <si>
    <t>　酸化エチレン</t>
    <rPh sb="1" eb="3">
      <t>サンカ</t>
    </rPh>
    <phoneticPr fontId="3"/>
  </si>
  <si>
    <t>　１，２－ジクロロエタン</t>
    <phoneticPr fontId="3"/>
  </si>
  <si>
    <t>　ジクロロメタン</t>
    <phoneticPr fontId="3"/>
  </si>
  <si>
    <t>　水銀及びその化合物</t>
    <rPh sb="1" eb="3">
      <t>スイギン</t>
    </rPh>
    <rPh sb="3" eb="4">
      <t>オヨ</t>
    </rPh>
    <rPh sb="7" eb="10">
      <t>カゴウブツ</t>
    </rPh>
    <phoneticPr fontId="3"/>
  </si>
  <si>
    <t>　テトラクロロエチレン</t>
    <phoneticPr fontId="3"/>
  </si>
  <si>
    <t>　トリクロロエチレン</t>
    <phoneticPr fontId="3"/>
  </si>
  <si>
    <t>　ニッケル化合物</t>
    <phoneticPr fontId="3"/>
  </si>
  <si>
    <t>　ヒ素及びその化合物</t>
    <rPh sb="1" eb="3">
      <t>ヒソ</t>
    </rPh>
    <rPh sb="3" eb="4">
      <t>オヨ</t>
    </rPh>
    <rPh sb="7" eb="10">
      <t>カゴウブツ</t>
    </rPh>
    <phoneticPr fontId="3"/>
  </si>
  <si>
    <t>　１，３－ブタジエン</t>
    <phoneticPr fontId="3"/>
  </si>
  <si>
    <t>　ベンゼン</t>
    <phoneticPr fontId="3"/>
  </si>
  <si>
    <t>　ホルムアルデヒド</t>
    <phoneticPr fontId="3"/>
  </si>
  <si>
    <t>　マンガン及びその化合物</t>
    <rPh sb="5" eb="6">
      <t>オヨ</t>
    </rPh>
    <rPh sb="7" eb="12">
      <t>ソノカゴウブツ</t>
    </rPh>
    <phoneticPr fontId="3"/>
  </si>
  <si>
    <t>　クロム及びその化合物</t>
    <phoneticPr fontId="3"/>
  </si>
  <si>
    <t>　１，３－ブタジエン</t>
    <phoneticPr fontId="3"/>
  </si>
  <si>
    <t>　ベンゼン</t>
    <phoneticPr fontId="3"/>
  </si>
  <si>
    <t>　ホルムアルデヒド</t>
    <phoneticPr fontId="3"/>
  </si>
  <si>
    <t>⑨市役所</t>
    <rPh sb="1" eb="4">
      <t>シヤクショ</t>
    </rPh>
    <phoneticPr fontId="3"/>
  </si>
  <si>
    <t>⑧曙小学校</t>
    <rPh sb="1" eb="2">
      <t>アケボノ</t>
    </rPh>
    <rPh sb="2" eb="5">
      <t>ショウガッコウ</t>
    </rPh>
    <phoneticPr fontId="3"/>
  </si>
  <si>
    <t>③南小学校</t>
    <phoneticPr fontId="3"/>
  </si>
  <si>
    <t>①松永小学校</t>
    <rPh sb="1" eb="3">
      <t>マツナガ</t>
    </rPh>
    <rPh sb="3" eb="6">
      <t>ショウガッコウ</t>
    </rPh>
    <phoneticPr fontId="3"/>
  </si>
  <si>
    <t>　トリクロロエチレン</t>
    <phoneticPr fontId="3"/>
  </si>
  <si>
    <t>　アクリロニトリル</t>
    <phoneticPr fontId="3"/>
  </si>
  <si>
    <t>　トルエン</t>
    <phoneticPr fontId="3"/>
  </si>
  <si>
    <t>　塩化メチル</t>
    <rPh sb="1" eb="3">
      <t>エンカ</t>
    </rPh>
    <phoneticPr fontId="3"/>
  </si>
  <si>
    <t>有害大気汚染物質調査結果</t>
    <rPh sb="0" eb="2">
      <t>ユウガイ</t>
    </rPh>
    <rPh sb="2" eb="4">
      <t>タイキ</t>
    </rPh>
    <rPh sb="4" eb="6">
      <t>オセン</t>
    </rPh>
    <rPh sb="6" eb="8">
      <t>ブッシツ</t>
    </rPh>
    <rPh sb="8" eb="10">
      <t>チョウサ</t>
    </rPh>
    <rPh sb="10" eb="12">
      <t>ケッカ</t>
    </rPh>
    <phoneticPr fontId="3"/>
  </si>
  <si>
    <t xml:space="preserve"> 　 　　平均値算出にあたり，検出下限値未満の場合は検出下限値の１／２の値を用いた。</t>
    <rPh sb="5" eb="8">
      <t>ヘイキンチ</t>
    </rPh>
    <rPh sb="6" eb="7">
      <t>チ</t>
    </rPh>
    <rPh sb="7" eb="9">
      <t>サンシュツ</t>
    </rPh>
    <rPh sb="14" eb="16">
      <t>ケンシュツ</t>
    </rPh>
    <rPh sb="16" eb="17">
      <t>カ</t>
    </rPh>
    <rPh sb="17" eb="18">
      <t>ゲン</t>
    </rPh>
    <rPh sb="18" eb="19">
      <t>チ</t>
    </rPh>
    <rPh sb="19" eb="21">
      <t>ミマン</t>
    </rPh>
    <rPh sb="22" eb="24">
      <t>バアイ</t>
    </rPh>
    <rPh sb="25" eb="27">
      <t>ケンシュツ</t>
    </rPh>
    <rPh sb="27" eb="28">
      <t>カ</t>
    </rPh>
    <rPh sb="28" eb="29">
      <t>ゲン</t>
    </rPh>
    <rPh sb="29" eb="30">
      <t>チ</t>
    </rPh>
    <rPh sb="35" eb="36">
      <t>アタイ</t>
    </rPh>
    <rPh sb="37" eb="38">
      <t>モチ</t>
    </rPh>
    <phoneticPr fontId="3"/>
  </si>
  <si>
    <t xml:space="preserve"> ng/㎥</t>
  </si>
  <si>
    <t>μg/㎥</t>
  </si>
  <si>
    <t>単位</t>
    <rPh sb="0" eb="2">
      <t>タンイ</t>
    </rPh>
    <phoneticPr fontId="3"/>
  </si>
  <si>
    <t>２０２０年度（令和２年度）</t>
    <rPh sb="4" eb="5">
      <t>ネン</t>
    </rPh>
    <rPh sb="5" eb="6">
      <t>ド</t>
    </rPh>
    <rPh sb="7" eb="9">
      <t>レイワ</t>
    </rPh>
    <rPh sb="10" eb="12">
      <t>ネンド</t>
    </rPh>
    <rPh sb="11" eb="12">
      <t>ド</t>
    </rPh>
    <phoneticPr fontId="5"/>
  </si>
  <si>
    <t>（備考）緑色：測定値が検出下限値以上定量下限値未満の時である。</t>
    <rPh sb="1" eb="3">
      <t>ビコウ</t>
    </rPh>
    <rPh sb="4" eb="6">
      <t>ミドリイロ</t>
    </rPh>
    <phoneticPr fontId="3"/>
  </si>
  <si>
    <t>　　　　黄色：測定値が検出下限値未満の時で，数値は検出下限値の１／２の値である。</t>
    <rPh sb="4" eb="6">
      <t>キイロ</t>
    </rPh>
    <rPh sb="5" eb="6">
      <t>イロ</t>
    </rPh>
    <rPh sb="7" eb="10">
      <t>ソクテイチ</t>
    </rPh>
    <rPh sb="11" eb="13">
      <t>ケンシュツ</t>
    </rPh>
    <rPh sb="13" eb="14">
      <t>カ</t>
    </rPh>
    <rPh sb="14" eb="15">
      <t>ゲン</t>
    </rPh>
    <rPh sb="15" eb="16">
      <t>チ</t>
    </rPh>
    <rPh sb="16" eb="18">
      <t>ミマン</t>
    </rPh>
    <rPh sb="19" eb="20">
      <t>トキ</t>
    </rPh>
    <rPh sb="22" eb="24">
      <t>スウチ</t>
    </rPh>
    <rPh sb="25" eb="27">
      <t>ケンシュツ</t>
    </rPh>
    <rPh sb="27" eb="28">
      <t>カ</t>
    </rPh>
    <rPh sb="28" eb="29">
      <t>ゲン</t>
    </rPh>
    <rPh sb="29" eb="30">
      <t>チ</t>
    </rPh>
    <rPh sb="35" eb="36">
      <t>アタイ</t>
    </rPh>
    <phoneticPr fontId="3"/>
  </si>
  <si>
    <t xml:space="preserve"> ng/㎥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</si>
</sst>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000"/>
    <numFmt numFmtId="177" formatCode="0.0"/>
    <numFmt numFmtId="178" formatCode="0.000"/>
    <numFmt numFmtId="179" formatCode="0.0000"/>
    <numFmt numFmtId="180" formatCode="#,##0.000_);\(#,##0.0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.5"/>
      <name val="ＭＳ Ｐゴシック"/>
      <family val="3"/>
      <charset val="128"/>
    </font>
    <font>
      <sz val="8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/>
    </xf>
    <xf numFmtId="0" fontId="6" fillId="0" borderId="0" xfId="0" quotePrefix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8" fillId="0" borderId="28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7" fillId="0" borderId="6" xfId="2" applyNumberFormat="1" applyFont="1" applyFill="1" applyBorder="1" applyAlignment="1">
      <alignment horizontal="center" vertical="center" shrinkToFit="1"/>
    </xf>
    <xf numFmtId="0" fontId="10" fillId="0" borderId="4" xfId="2" applyNumberFormat="1" applyFont="1" applyFill="1" applyBorder="1" applyAlignment="1">
      <alignment horizontal="center" vertical="center" shrinkToFit="1"/>
    </xf>
    <xf numFmtId="0" fontId="10" fillId="0" borderId="19" xfId="2" applyNumberFormat="1" applyFont="1" applyFill="1" applyBorder="1" applyAlignment="1">
      <alignment horizontal="center" vertical="center" shrinkToFit="1"/>
    </xf>
    <xf numFmtId="0" fontId="10" fillId="0" borderId="5" xfId="2" applyNumberFormat="1" applyFont="1" applyFill="1" applyBorder="1" applyAlignment="1">
      <alignment horizontal="center" vertical="center" shrinkToFit="1"/>
    </xf>
    <xf numFmtId="0" fontId="7" fillId="0" borderId="5" xfId="2" applyNumberFormat="1" applyFont="1" applyFill="1" applyBorder="1" applyAlignment="1">
      <alignment horizontal="center" vertical="center" shrinkToFit="1"/>
    </xf>
    <xf numFmtId="0" fontId="7" fillId="0" borderId="29" xfId="2" applyNumberFormat="1" applyFont="1" applyFill="1" applyBorder="1" applyAlignment="1">
      <alignment horizontal="center" vertical="center" shrinkToFit="1"/>
    </xf>
    <xf numFmtId="0" fontId="10" fillId="0" borderId="7" xfId="2" applyNumberFormat="1" applyFont="1" applyFill="1" applyBorder="1" applyAlignment="1">
      <alignment horizontal="center" vertical="center" shrinkToFit="1"/>
    </xf>
    <xf numFmtId="0" fontId="10" fillId="0" borderId="3" xfId="2" applyNumberFormat="1" applyFont="1" applyFill="1" applyBorder="1" applyAlignment="1">
      <alignment horizontal="center" vertical="center" shrinkToFit="1"/>
    </xf>
    <xf numFmtId="0" fontId="10" fillId="0" borderId="6" xfId="2" applyNumberFormat="1" applyFont="1" applyFill="1" applyBorder="1" applyAlignment="1">
      <alignment horizontal="center" vertical="center" shrinkToFit="1"/>
    </xf>
    <xf numFmtId="0" fontId="7" fillId="0" borderId="12" xfId="2" applyNumberFormat="1" applyFont="1" applyFill="1" applyBorder="1" applyAlignment="1">
      <alignment horizontal="center" vertical="center" shrinkToFit="1"/>
    </xf>
    <xf numFmtId="0" fontId="10" fillId="0" borderId="6" xfId="2" applyNumberFormat="1" applyFont="1" applyFill="1" applyBorder="1" applyAlignment="1">
      <alignment horizontal="center" vertical="center"/>
    </xf>
    <xf numFmtId="0" fontId="10" fillId="0" borderId="8" xfId="2" applyNumberFormat="1" applyFont="1" applyFill="1" applyBorder="1" applyAlignment="1">
      <alignment horizontal="center" vertical="center" shrinkToFit="1"/>
    </xf>
    <xf numFmtId="0" fontId="10" fillId="0" borderId="20" xfId="2" applyNumberFormat="1" applyFont="1" applyFill="1" applyBorder="1" applyAlignment="1">
      <alignment horizontal="center" vertical="center" shrinkToFit="1"/>
    </xf>
    <xf numFmtId="0" fontId="10" fillId="0" borderId="9" xfId="2" applyNumberFormat="1" applyFont="1" applyFill="1" applyBorder="1" applyAlignment="1">
      <alignment horizontal="center" vertical="center" shrinkToFit="1"/>
    </xf>
    <xf numFmtId="0" fontId="7" fillId="0" borderId="9" xfId="2" applyNumberFormat="1" applyFont="1" applyFill="1" applyBorder="1" applyAlignment="1">
      <alignment horizontal="center" vertical="center" shrinkToFit="1"/>
    </xf>
    <xf numFmtId="0" fontId="7" fillId="0" borderId="25" xfId="2" applyNumberFormat="1" applyFont="1" applyFill="1" applyBorder="1" applyAlignment="1">
      <alignment horizontal="center" vertical="center" shrinkToFit="1"/>
    </xf>
    <xf numFmtId="0" fontId="10" fillId="0" borderId="9" xfId="2" applyNumberFormat="1" applyFont="1" applyFill="1" applyBorder="1" applyAlignment="1">
      <alignment horizontal="center" vertical="center"/>
    </xf>
    <xf numFmtId="0" fontId="7" fillId="0" borderId="19" xfId="2" applyNumberFormat="1" applyFont="1" applyFill="1" applyBorder="1" applyAlignment="1">
      <alignment horizontal="center" vertical="center" shrinkToFit="1"/>
    </xf>
    <xf numFmtId="0" fontId="7" fillId="0" borderId="7" xfId="2" applyNumberFormat="1" applyFont="1" applyFill="1" applyBorder="1" applyAlignment="1">
      <alignment horizontal="center" vertical="center" shrinkToFit="1"/>
    </xf>
    <xf numFmtId="0" fontId="7" fillId="0" borderId="3" xfId="2" applyNumberFormat="1" applyFont="1" applyFill="1" applyBorder="1" applyAlignment="1">
      <alignment horizontal="center" vertical="center" shrinkToFit="1"/>
    </xf>
    <xf numFmtId="0" fontId="7" fillId="0" borderId="8" xfId="2" applyNumberFormat="1" applyFont="1" applyFill="1" applyBorder="1" applyAlignment="1">
      <alignment horizontal="center" vertical="center" shrinkToFit="1"/>
    </xf>
    <xf numFmtId="0" fontId="7" fillId="0" borderId="20" xfId="2" applyNumberFormat="1" applyFont="1" applyFill="1" applyBorder="1" applyAlignment="1">
      <alignment horizontal="center" vertical="center" shrinkToFit="1"/>
    </xf>
    <xf numFmtId="0" fontId="10" fillId="0" borderId="12" xfId="2" applyNumberFormat="1" applyFont="1" applyFill="1" applyBorder="1" applyAlignment="1">
      <alignment horizontal="center" vertical="center" shrinkToFit="1"/>
    </xf>
    <xf numFmtId="177" fontId="7" fillId="0" borderId="6" xfId="2" applyNumberFormat="1" applyFont="1" applyFill="1" applyBorder="1" applyAlignment="1">
      <alignment horizontal="center" vertical="center" shrinkToFit="1"/>
    </xf>
    <xf numFmtId="177" fontId="10" fillId="0" borderId="6" xfId="2" applyNumberFormat="1" applyFont="1" applyFill="1" applyBorder="1" applyAlignment="1">
      <alignment horizontal="center" vertical="center"/>
    </xf>
    <xf numFmtId="177" fontId="10" fillId="0" borderId="4" xfId="2" applyNumberFormat="1" applyFont="1" applyFill="1" applyBorder="1" applyAlignment="1">
      <alignment horizontal="center" vertical="center" shrinkToFit="1"/>
    </xf>
    <xf numFmtId="178" fontId="7" fillId="0" borderId="6" xfId="2" applyNumberFormat="1" applyFont="1" applyFill="1" applyBorder="1" applyAlignment="1">
      <alignment horizontal="center" vertical="center" shrinkToFit="1"/>
    </xf>
    <xf numFmtId="2" fontId="7" fillId="0" borderId="6" xfId="2" applyNumberFormat="1" applyFont="1" applyFill="1" applyBorder="1" applyAlignment="1">
      <alignment horizontal="center" vertical="center" shrinkToFit="1"/>
    </xf>
    <xf numFmtId="177" fontId="7" fillId="0" borderId="9" xfId="2" applyNumberFormat="1" applyFont="1" applyFill="1" applyBorder="1" applyAlignment="1">
      <alignment horizontal="center" vertical="center" shrinkToFit="1"/>
    </xf>
    <xf numFmtId="177" fontId="10" fillId="0" borderId="4" xfId="2" applyNumberFormat="1" applyFont="1" applyFill="1" applyBorder="1" applyAlignment="1">
      <alignment horizontal="center" vertical="center"/>
    </xf>
    <xf numFmtId="2" fontId="10" fillId="0" borderId="7" xfId="2" applyNumberFormat="1" applyFont="1" applyFill="1" applyBorder="1" applyAlignment="1">
      <alignment horizontal="center" vertical="center" shrinkToFit="1"/>
    </xf>
    <xf numFmtId="177" fontId="10" fillId="0" borderId="7" xfId="2" applyNumberFormat="1" applyFont="1" applyFill="1" applyBorder="1" applyAlignment="1">
      <alignment horizontal="center" vertical="center" shrinkToFit="1"/>
    </xf>
    <xf numFmtId="2" fontId="10" fillId="0" borderId="7" xfId="2" applyNumberFormat="1" applyFont="1" applyFill="1" applyBorder="1" applyAlignment="1">
      <alignment horizontal="center" vertical="center"/>
    </xf>
    <xf numFmtId="177" fontId="10" fillId="0" borderId="7" xfId="2" applyNumberFormat="1" applyFont="1" applyFill="1" applyBorder="1" applyAlignment="1">
      <alignment horizontal="center" vertical="center"/>
    </xf>
    <xf numFmtId="178" fontId="10" fillId="0" borderId="6" xfId="2" applyNumberFormat="1" applyFont="1" applyFill="1" applyBorder="1" applyAlignment="1">
      <alignment horizontal="center" vertical="center" shrinkToFit="1"/>
    </xf>
    <xf numFmtId="2" fontId="10" fillId="0" borderId="6" xfId="2" applyNumberFormat="1" applyFont="1" applyFill="1" applyBorder="1" applyAlignment="1">
      <alignment horizontal="center" vertical="center" shrinkToFit="1"/>
    </xf>
    <xf numFmtId="178" fontId="10" fillId="0" borderId="6" xfId="2" applyNumberFormat="1" applyFont="1" applyFill="1" applyBorder="1" applyAlignment="1">
      <alignment horizontal="center" vertical="center"/>
    </xf>
    <xf numFmtId="180" fontId="7" fillId="0" borderId="6" xfId="2" applyNumberFormat="1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vertical="center"/>
    </xf>
    <xf numFmtId="178" fontId="7" fillId="0" borderId="7" xfId="2" applyNumberFormat="1" applyFont="1" applyFill="1" applyBorder="1" applyAlignment="1">
      <alignment horizontal="center" vertical="center" shrinkToFit="1"/>
    </xf>
    <xf numFmtId="2" fontId="7" fillId="0" borderId="7" xfId="2" applyNumberFormat="1" applyFont="1" applyFill="1" applyBorder="1" applyAlignment="1">
      <alignment horizontal="center" vertical="center" shrinkToFit="1"/>
    </xf>
    <xf numFmtId="1" fontId="10" fillId="0" borderId="7" xfId="2" applyNumberFormat="1" applyFont="1" applyFill="1" applyBorder="1" applyAlignment="1">
      <alignment horizontal="center" vertical="center" shrinkToFit="1"/>
    </xf>
    <xf numFmtId="178" fontId="10" fillId="0" borderId="7" xfId="2" applyNumberFormat="1" applyFont="1" applyFill="1" applyBorder="1" applyAlignment="1">
      <alignment horizontal="center" vertical="center"/>
    </xf>
    <xf numFmtId="1" fontId="10" fillId="0" borderId="7" xfId="2" applyNumberFormat="1" applyFont="1" applyFill="1" applyBorder="1" applyAlignment="1">
      <alignment horizontal="center" vertical="center"/>
    </xf>
    <xf numFmtId="177" fontId="10" fillId="0" borderId="8" xfId="2" applyNumberFormat="1" applyFont="1" applyFill="1" applyBorder="1" applyAlignment="1">
      <alignment horizontal="center" vertical="center"/>
    </xf>
    <xf numFmtId="0" fontId="10" fillId="0" borderId="34" xfId="2" applyNumberFormat="1" applyFont="1" applyFill="1" applyBorder="1" applyAlignment="1">
      <alignment horizontal="center" vertical="center"/>
    </xf>
    <xf numFmtId="0" fontId="7" fillId="3" borderId="7" xfId="2" applyNumberFormat="1" applyFont="1" applyFill="1" applyBorder="1" applyAlignment="1">
      <alignment horizontal="center" vertical="center" shrinkToFit="1"/>
    </xf>
    <xf numFmtId="0" fontId="10" fillId="4" borderId="4" xfId="2" applyNumberFormat="1" applyFont="1" applyFill="1" applyBorder="1" applyAlignment="1">
      <alignment horizontal="center" vertical="center" shrinkToFit="1"/>
    </xf>
    <xf numFmtId="0" fontId="7" fillId="4" borderId="7" xfId="2" applyNumberFormat="1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0" fillId="0" borderId="37" xfId="2" applyNumberFormat="1" applyFont="1" applyFill="1" applyBorder="1" applyAlignment="1">
      <alignment horizontal="center" vertical="center"/>
    </xf>
    <xf numFmtId="0" fontId="10" fillId="0" borderId="38" xfId="2" applyNumberFormat="1" applyFont="1" applyFill="1" applyBorder="1" applyAlignment="1">
      <alignment horizontal="center" vertical="center"/>
    </xf>
    <xf numFmtId="0" fontId="10" fillId="0" borderId="39" xfId="2" applyNumberFormat="1" applyFont="1" applyFill="1" applyBorder="1" applyAlignment="1">
      <alignment horizontal="center" vertical="center"/>
    </xf>
    <xf numFmtId="0" fontId="10" fillId="0" borderId="40" xfId="2" applyNumberFormat="1" applyFont="1" applyFill="1" applyBorder="1" applyAlignment="1">
      <alignment horizontal="center" vertical="center"/>
    </xf>
    <xf numFmtId="178" fontId="10" fillId="0" borderId="38" xfId="2" applyNumberFormat="1" applyFont="1" applyFill="1" applyBorder="1" applyAlignment="1">
      <alignment horizontal="center" vertical="center"/>
    </xf>
    <xf numFmtId="2" fontId="10" fillId="0" borderId="38" xfId="2" applyNumberFormat="1" applyFont="1" applyFill="1" applyBorder="1" applyAlignment="1">
      <alignment horizontal="center" vertical="center"/>
    </xf>
    <xf numFmtId="177" fontId="10" fillId="0" borderId="38" xfId="2" applyNumberFormat="1" applyFont="1" applyFill="1" applyBorder="1" applyAlignment="1">
      <alignment horizontal="center" vertical="center"/>
    </xf>
    <xf numFmtId="177" fontId="10" fillId="0" borderId="6" xfId="2" applyNumberFormat="1" applyFont="1" applyFill="1" applyBorder="1" applyAlignment="1">
      <alignment horizontal="center" vertical="center" shrinkToFit="1"/>
    </xf>
    <xf numFmtId="2" fontId="10" fillId="0" borderId="9" xfId="2" applyNumberFormat="1" applyFont="1" applyFill="1" applyBorder="1" applyAlignment="1">
      <alignment horizontal="center" vertical="center" shrinkToFit="1"/>
    </xf>
    <xf numFmtId="2" fontId="10" fillId="0" borderId="8" xfId="2" applyNumberFormat="1" applyFont="1" applyFill="1" applyBorder="1" applyAlignment="1">
      <alignment horizontal="center" vertical="center"/>
    </xf>
    <xf numFmtId="0" fontId="10" fillId="4" borderId="5" xfId="2" applyNumberFormat="1" applyFont="1" applyFill="1" applyBorder="1" applyAlignment="1">
      <alignment horizontal="center" vertical="center" shrinkToFit="1"/>
    </xf>
    <xf numFmtId="0" fontId="7" fillId="4" borderId="6" xfId="2" applyNumberFormat="1" applyFont="1" applyFill="1" applyBorder="1" applyAlignment="1">
      <alignment horizontal="center" vertical="center" shrinkToFit="1"/>
    </xf>
    <xf numFmtId="0" fontId="7" fillId="4" borderId="5" xfId="1" applyNumberFormat="1" applyFont="1" applyFill="1" applyBorder="1" applyAlignment="1">
      <alignment horizontal="center" vertical="center" shrinkToFit="1"/>
    </xf>
    <xf numFmtId="0" fontId="7" fillId="3" borderId="6" xfId="2" applyNumberFormat="1" applyFont="1" applyFill="1" applyBorder="1" applyAlignment="1">
      <alignment horizontal="center" vertical="center" shrinkToFit="1"/>
    </xf>
    <xf numFmtId="178" fontId="10" fillId="0" borderId="4" xfId="2" applyNumberFormat="1" applyFont="1" applyFill="1" applyBorder="1" applyAlignment="1">
      <alignment horizontal="center" vertical="center"/>
    </xf>
    <xf numFmtId="177" fontId="10" fillId="0" borderId="9" xfId="2" applyNumberFormat="1" applyFont="1" applyFill="1" applyBorder="1" applyAlignment="1">
      <alignment horizontal="center" vertical="center"/>
    </xf>
    <xf numFmtId="177" fontId="7" fillId="0" borderId="5" xfId="2" applyNumberFormat="1" applyFont="1" applyFill="1" applyBorder="1" applyAlignment="1">
      <alignment horizontal="center" vertical="center" shrinkToFit="1"/>
    </xf>
    <xf numFmtId="2" fontId="10" fillId="0" borderId="6" xfId="2" applyNumberFormat="1" applyFont="1" applyFill="1" applyBorder="1" applyAlignment="1">
      <alignment horizontal="center" vertical="center"/>
    </xf>
    <xf numFmtId="178" fontId="7" fillId="4" borderId="6" xfId="2" applyNumberFormat="1" applyFont="1" applyFill="1" applyBorder="1" applyAlignment="1">
      <alignment horizontal="center" vertical="center" shrinkToFit="1"/>
    </xf>
    <xf numFmtId="2" fontId="7" fillId="0" borderId="9" xfId="2" applyNumberFormat="1" applyFont="1" applyFill="1" applyBorder="1" applyAlignment="1">
      <alignment horizontal="center" vertical="center" shrinkToFit="1"/>
    </xf>
    <xf numFmtId="1" fontId="7" fillId="0" borderId="6" xfId="2" applyNumberFormat="1" applyFont="1" applyFill="1" applyBorder="1" applyAlignment="1">
      <alignment horizontal="center" vertical="center" shrinkToFit="1"/>
    </xf>
    <xf numFmtId="177" fontId="10" fillId="0" borderId="5" xfId="2" applyNumberFormat="1" applyFont="1" applyFill="1" applyBorder="1" applyAlignment="1">
      <alignment horizontal="center" vertical="center" shrinkToFit="1"/>
    </xf>
    <xf numFmtId="177" fontId="10" fillId="0" borderId="9" xfId="2" applyNumberFormat="1" applyFont="1" applyFill="1" applyBorder="1" applyAlignment="1">
      <alignment horizontal="center" vertical="center" shrinkToFit="1"/>
    </xf>
    <xf numFmtId="177" fontId="10" fillId="0" borderId="40" xfId="2" applyNumberFormat="1" applyFont="1" applyFill="1" applyBorder="1" applyAlignment="1">
      <alignment horizontal="center" vertical="center"/>
    </xf>
    <xf numFmtId="178" fontId="7" fillId="4" borderId="5" xfId="1" applyNumberFormat="1" applyFont="1" applyFill="1" applyBorder="1" applyAlignment="1">
      <alignment horizontal="center" vertical="center" shrinkToFit="1"/>
    </xf>
    <xf numFmtId="0" fontId="7" fillId="3" borderId="5" xfId="2" applyNumberFormat="1" applyFont="1" applyFill="1" applyBorder="1" applyAlignment="1">
      <alignment horizontal="center" vertical="center" shrinkToFit="1"/>
    </xf>
    <xf numFmtId="1" fontId="10" fillId="0" borderId="6" xfId="2" applyNumberFormat="1" applyFont="1" applyFill="1" applyBorder="1" applyAlignment="1">
      <alignment horizontal="center" vertical="center" shrinkToFit="1"/>
    </xf>
    <xf numFmtId="2" fontId="10" fillId="0" borderId="34" xfId="2" applyNumberFormat="1" applyFont="1" applyFill="1" applyBorder="1" applyAlignment="1">
      <alignment horizontal="center" vertical="center"/>
    </xf>
    <xf numFmtId="2" fontId="7" fillId="0" borderId="12" xfId="2" applyNumberFormat="1" applyFont="1" applyFill="1" applyBorder="1" applyAlignment="1">
      <alignment horizontal="center" vertical="center" shrinkToFit="1"/>
    </xf>
    <xf numFmtId="179" fontId="7" fillId="3" borderId="6" xfId="2" applyNumberFormat="1" applyFont="1" applyFill="1" applyBorder="1" applyAlignment="1">
      <alignment horizontal="center" vertical="center" shrinkToFit="1"/>
    </xf>
    <xf numFmtId="179" fontId="7" fillId="3" borderId="4" xfId="2" applyNumberFormat="1" applyFont="1" applyFill="1" applyBorder="1" applyAlignment="1">
      <alignment horizontal="center" vertical="center" shrinkToFit="1"/>
    </xf>
    <xf numFmtId="178" fontId="7" fillId="3" borderId="6" xfId="2" applyNumberFormat="1" applyFont="1" applyFill="1" applyBorder="1" applyAlignment="1">
      <alignment horizontal="center" vertical="center" shrinkToFit="1"/>
    </xf>
    <xf numFmtId="178" fontId="10" fillId="0" borderId="5" xfId="2" applyNumberFormat="1" applyFont="1" applyFill="1" applyBorder="1" applyAlignment="1">
      <alignment horizontal="center" vertical="center"/>
    </xf>
    <xf numFmtId="177" fontId="10" fillId="0" borderId="39" xfId="2" applyNumberFormat="1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textRotation="255" readingOrder="1"/>
    </xf>
    <xf numFmtId="0" fontId="6" fillId="0" borderId="16" xfId="0" applyFont="1" applyBorder="1" applyAlignment="1">
      <alignment horizontal="center" vertical="center" textRotation="255" readingOrder="1"/>
    </xf>
    <xf numFmtId="0" fontId="6" fillId="0" borderId="17" xfId="0" applyFont="1" applyBorder="1" applyAlignment="1">
      <alignment horizontal="center" vertical="center" textRotation="255" readingOrder="1"/>
    </xf>
    <xf numFmtId="0" fontId="6" fillId="0" borderId="15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H19有害大気調査結果一覧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view="pageBreakPreview" zoomScaleNormal="70" zoomScaleSheetLayoutView="100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R36" sqref="R36"/>
    </sheetView>
  </sheetViews>
  <sheetFormatPr defaultColWidth="9" defaultRowHeight="13.2" x14ac:dyDescent="0.2"/>
  <cols>
    <col min="1" max="1" width="5.109375" style="2" customWidth="1"/>
    <col min="2" max="2" width="23.21875" style="2" customWidth="1"/>
    <col min="3" max="3" width="6.6640625" style="2" bestFit="1" customWidth="1"/>
    <col min="4" max="17" width="7.77734375" style="2" customWidth="1"/>
    <col min="18" max="18" width="7.77734375" style="1" customWidth="1"/>
    <col min="19" max="19" width="0.33203125" style="2" customWidth="1"/>
    <col min="20" max="20" width="9.109375" style="2" customWidth="1"/>
    <col min="21" max="16384" width="9" style="2"/>
  </cols>
  <sheetData>
    <row r="1" spans="1:20" ht="14.4" x14ac:dyDescent="0.2">
      <c r="A1" s="11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x14ac:dyDescent="0.2">
      <c r="A2" s="8"/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P2" s="62" t="s">
        <v>54</v>
      </c>
      <c r="Q2" s="62"/>
      <c r="R2" s="62"/>
    </row>
    <row r="3" spans="1:20" ht="18" customHeight="1" x14ac:dyDescent="0.2">
      <c r="A3" s="124" t="s">
        <v>0</v>
      </c>
      <c r="B3" s="116" t="s">
        <v>1</v>
      </c>
      <c r="C3" s="126" t="s">
        <v>53</v>
      </c>
      <c r="D3" s="114" t="s">
        <v>2</v>
      </c>
      <c r="E3" s="110" t="s">
        <v>3</v>
      </c>
      <c r="F3" s="110" t="s">
        <v>4</v>
      </c>
      <c r="G3" s="110" t="s">
        <v>5</v>
      </c>
      <c r="H3" s="110" t="s">
        <v>6</v>
      </c>
      <c r="I3" s="110" t="s">
        <v>7</v>
      </c>
      <c r="J3" s="110" t="s">
        <v>8</v>
      </c>
      <c r="K3" s="110" t="s">
        <v>9</v>
      </c>
      <c r="L3" s="110" t="s">
        <v>10</v>
      </c>
      <c r="M3" s="110" t="s">
        <v>11</v>
      </c>
      <c r="N3" s="110" t="s">
        <v>12</v>
      </c>
      <c r="O3" s="112" t="s">
        <v>13</v>
      </c>
      <c r="P3" s="114" t="s">
        <v>20</v>
      </c>
      <c r="Q3" s="110" t="s">
        <v>21</v>
      </c>
      <c r="R3" s="108" t="s">
        <v>22</v>
      </c>
      <c r="S3" s="3"/>
    </row>
    <row r="4" spans="1:20" ht="18" customHeight="1" x14ac:dyDescent="0.2">
      <c r="A4" s="125"/>
      <c r="B4" s="117"/>
      <c r="C4" s="127"/>
      <c r="D4" s="115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3"/>
      <c r="P4" s="115"/>
      <c r="Q4" s="111"/>
      <c r="R4" s="109"/>
      <c r="S4" s="3"/>
    </row>
    <row r="5" spans="1:20" ht="15" customHeight="1" x14ac:dyDescent="0.2">
      <c r="A5" s="121" t="s">
        <v>44</v>
      </c>
      <c r="B5" s="14" t="s">
        <v>46</v>
      </c>
      <c r="C5" s="26" t="s">
        <v>52</v>
      </c>
      <c r="D5" s="71">
        <v>6.0000000000000001E-3</v>
      </c>
      <c r="E5" s="84">
        <v>6.0000000000000001E-3</v>
      </c>
      <c r="F5" s="84">
        <v>8.9999999999999993E-3</v>
      </c>
      <c r="G5" s="84">
        <v>1.0999999999999999E-2</v>
      </c>
      <c r="H5" s="84">
        <v>8.9999999999999993E-3</v>
      </c>
      <c r="I5" s="87">
        <v>2.5000000000000001E-3</v>
      </c>
      <c r="J5" s="87">
        <v>2.5000000000000001E-3</v>
      </c>
      <c r="K5" s="84">
        <v>6.0000000000000001E-3</v>
      </c>
      <c r="L5" s="87">
        <v>2.5000000000000001E-3</v>
      </c>
      <c r="M5" s="105">
        <v>2E-3</v>
      </c>
      <c r="N5" s="92">
        <v>1.2E-2</v>
      </c>
      <c r="O5" s="92">
        <v>1.2E-2</v>
      </c>
      <c r="P5" s="88">
        <f>AVERAGE(D5:O5)</f>
        <v>6.7083333333333335E-3</v>
      </c>
      <c r="Q5" s="106">
        <f>MIN(D5:O5)</f>
        <v>2E-3</v>
      </c>
      <c r="R5" s="74">
        <f>MAX(D5:O5)</f>
        <v>1.2E-2</v>
      </c>
      <c r="S5" s="3"/>
    </row>
    <row r="6" spans="1:20" ht="15" customHeight="1" x14ac:dyDescent="0.2">
      <c r="A6" s="122"/>
      <c r="B6" s="15" t="s">
        <v>26</v>
      </c>
      <c r="C6" s="31" t="s">
        <v>52</v>
      </c>
      <c r="D6" s="30">
        <v>5.3999999999999999E-2</v>
      </c>
      <c r="E6" s="32">
        <v>5.6000000000000001E-2</v>
      </c>
      <c r="F6" s="24">
        <v>0.15</v>
      </c>
      <c r="G6" s="24">
        <v>8.7999999999999995E-2</v>
      </c>
      <c r="H6" s="24">
        <v>2.1999999999999999E-2</v>
      </c>
      <c r="I6" s="24">
        <v>8.5999999999999993E-2</v>
      </c>
      <c r="J6" s="50">
        <v>0.05</v>
      </c>
      <c r="K6" s="50">
        <v>0.06</v>
      </c>
      <c r="L6" s="50">
        <v>5.2999999999999999E-2</v>
      </c>
      <c r="M6" s="24">
        <v>6.7000000000000004E-2</v>
      </c>
      <c r="N6" s="24">
        <v>0.12</v>
      </c>
      <c r="O6" s="24">
        <v>0.12</v>
      </c>
      <c r="P6" s="66">
        <f>AVERAGE(D6:O6)</f>
        <v>7.7166666666666675E-2</v>
      </c>
      <c r="Q6" s="34">
        <f>MIN(D6:O6)</f>
        <v>2.1999999999999999E-2</v>
      </c>
      <c r="R6" s="75">
        <f>MAX(D6:O6)</f>
        <v>0.15</v>
      </c>
      <c r="S6" s="3"/>
    </row>
    <row r="7" spans="1:20" ht="15" customHeight="1" x14ac:dyDescent="0.2">
      <c r="A7" s="122"/>
      <c r="B7" s="15" t="s">
        <v>27</v>
      </c>
      <c r="C7" s="31" t="s">
        <v>52</v>
      </c>
      <c r="D7" s="30">
        <v>0.52</v>
      </c>
      <c r="E7" s="32">
        <v>0.42</v>
      </c>
      <c r="F7" s="24">
        <v>0.83</v>
      </c>
      <c r="G7" s="24">
        <v>1.7</v>
      </c>
      <c r="H7" s="24">
        <v>0.49</v>
      </c>
      <c r="I7" s="51">
        <v>0.51</v>
      </c>
      <c r="J7" s="24">
        <v>0.63</v>
      </c>
      <c r="K7" s="51">
        <v>0.5</v>
      </c>
      <c r="L7" s="24">
        <v>0.35</v>
      </c>
      <c r="M7" s="24">
        <v>0.38</v>
      </c>
      <c r="N7" s="51">
        <v>0.68</v>
      </c>
      <c r="O7" s="24">
        <v>0.95</v>
      </c>
      <c r="P7" s="56">
        <f t="shared" ref="P7:P10" si="0">AVERAGE(D7:O7)</f>
        <v>0.66333333333333322</v>
      </c>
      <c r="Q7" s="34">
        <f t="shared" ref="Q7:Q11" si="1">MIN(D7:O7)</f>
        <v>0.35</v>
      </c>
      <c r="R7" s="75">
        <f t="shared" ref="R7:R11" si="2">MAX(D7:O7)</f>
        <v>1.7</v>
      </c>
      <c r="S7" s="3"/>
    </row>
    <row r="8" spans="1:20" ht="15" customHeight="1" x14ac:dyDescent="0.2">
      <c r="A8" s="122"/>
      <c r="B8" s="21" t="s">
        <v>28</v>
      </c>
      <c r="C8" s="31" t="s">
        <v>57</v>
      </c>
      <c r="D8" s="30">
        <v>1.9</v>
      </c>
      <c r="E8" s="81">
        <v>1.8</v>
      </c>
      <c r="F8" s="24">
        <v>2.2999999999999998</v>
      </c>
      <c r="G8" s="47">
        <v>2</v>
      </c>
      <c r="H8" s="47">
        <v>1.6</v>
      </c>
      <c r="I8" s="24">
        <v>1.9</v>
      </c>
      <c r="J8" s="24">
        <v>1.7</v>
      </c>
      <c r="K8" s="24">
        <v>1.7</v>
      </c>
      <c r="L8" s="24">
        <v>1.6</v>
      </c>
      <c r="M8" s="24">
        <v>1.7</v>
      </c>
      <c r="N8" s="24">
        <v>1.8</v>
      </c>
      <c r="O8" s="47">
        <v>2</v>
      </c>
      <c r="P8" s="57">
        <f t="shared" si="0"/>
        <v>1.8333333333333333</v>
      </c>
      <c r="Q8" s="34">
        <f t="shared" si="1"/>
        <v>1.6</v>
      </c>
      <c r="R8" s="75">
        <f t="shared" si="2"/>
        <v>2.2999999999999998</v>
      </c>
      <c r="S8" s="3"/>
    </row>
    <row r="9" spans="1:20" ht="15" customHeight="1" x14ac:dyDescent="0.2">
      <c r="A9" s="122"/>
      <c r="B9" s="15" t="s">
        <v>29</v>
      </c>
      <c r="C9" s="31" t="s">
        <v>52</v>
      </c>
      <c r="D9" s="54">
        <v>0.12</v>
      </c>
      <c r="E9" s="58">
        <v>3.1E-2</v>
      </c>
      <c r="F9" s="50">
        <v>0.08</v>
      </c>
      <c r="G9" s="24">
        <v>0.11</v>
      </c>
      <c r="H9" s="24">
        <v>1.7999999999999999E-2</v>
      </c>
      <c r="I9" s="24">
        <v>6.2E-2</v>
      </c>
      <c r="J9" s="24">
        <v>4.7E-2</v>
      </c>
      <c r="K9" s="92">
        <v>0.01</v>
      </c>
      <c r="L9" s="92">
        <v>1.2E-2</v>
      </c>
      <c r="M9" s="92">
        <v>1.2E-2</v>
      </c>
      <c r="N9" s="24">
        <v>2.1999999999999999E-2</v>
      </c>
      <c r="O9" s="24">
        <v>2.4E-2</v>
      </c>
      <c r="P9" s="66">
        <f t="shared" si="0"/>
        <v>4.5666666666666668E-2</v>
      </c>
      <c r="Q9" s="60">
        <f t="shared" si="1"/>
        <v>0.01</v>
      </c>
      <c r="R9" s="75">
        <f t="shared" si="2"/>
        <v>0.12</v>
      </c>
      <c r="S9" s="3"/>
    </row>
    <row r="10" spans="1:20" ht="15" customHeight="1" x14ac:dyDescent="0.2">
      <c r="A10" s="122"/>
      <c r="B10" s="15" t="s">
        <v>45</v>
      </c>
      <c r="C10" s="31" t="s">
        <v>52</v>
      </c>
      <c r="D10" s="30">
        <v>2.3E-2</v>
      </c>
      <c r="E10" s="32">
        <v>1.4E-2</v>
      </c>
      <c r="F10" s="24">
        <v>2.3E-2</v>
      </c>
      <c r="G10" s="92">
        <v>0.01</v>
      </c>
      <c r="H10" s="24">
        <v>0.33</v>
      </c>
      <c r="I10" s="24">
        <v>2.5000000000000001E-2</v>
      </c>
      <c r="J10" s="24">
        <v>1.7999999999999999E-2</v>
      </c>
      <c r="K10" s="24">
        <v>3.7999999999999999E-2</v>
      </c>
      <c r="L10" s="33">
        <v>1.7999999999999999E-2</v>
      </c>
      <c r="M10" s="92">
        <v>1.2999999999999999E-2</v>
      </c>
      <c r="N10" s="92">
        <v>1.2E-2</v>
      </c>
      <c r="O10" s="61">
        <v>5.2999999999999999E-2</v>
      </c>
      <c r="P10" s="66">
        <f t="shared" si="0"/>
        <v>4.8083333333333339E-2</v>
      </c>
      <c r="Q10" s="60">
        <f t="shared" si="1"/>
        <v>0.01</v>
      </c>
      <c r="R10" s="75">
        <f t="shared" si="2"/>
        <v>0.33</v>
      </c>
      <c r="S10" s="3"/>
    </row>
    <row r="11" spans="1:20" ht="15" customHeight="1" x14ac:dyDescent="0.2">
      <c r="A11" s="123"/>
      <c r="B11" s="16" t="s">
        <v>34</v>
      </c>
      <c r="C11" s="36" t="s">
        <v>52</v>
      </c>
      <c r="D11" s="35">
        <v>0.49</v>
      </c>
      <c r="E11" s="82">
        <v>0.46</v>
      </c>
      <c r="F11" s="93">
        <v>0.6</v>
      </c>
      <c r="G11" s="38">
        <v>0.64</v>
      </c>
      <c r="H11" s="38">
        <v>0.37</v>
      </c>
      <c r="I11" s="38">
        <v>0.36</v>
      </c>
      <c r="J11" s="93">
        <v>0.5</v>
      </c>
      <c r="K11" s="38">
        <v>0.57999999999999996</v>
      </c>
      <c r="L11" s="38">
        <v>0.77</v>
      </c>
      <c r="M11" s="38">
        <v>0.55000000000000004</v>
      </c>
      <c r="N11" s="38">
        <v>0.82</v>
      </c>
      <c r="O11" s="38">
        <v>1.1000000000000001</v>
      </c>
      <c r="P11" s="83">
        <f>AVERAGE(D11:O11)</f>
        <v>0.60333333333333339</v>
      </c>
      <c r="Q11" s="40">
        <f t="shared" si="1"/>
        <v>0.36</v>
      </c>
      <c r="R11" s="107">
        <f t="shared" si="2"/>
        <v>1.1000000000000001</v>
      </c>
      <c r="S11" s="3"/>
    </row>
    <row r="12" spans="1:20" ht="15" customHeight="1" x14ac:dyDescent="0.2">
      <c r="A12" s="121" t="s">
        <v>43</v>
      </c>
      <c r="B12" s="14" t="s">
        <v>14</v>
      </c>
      <c r="C12" s="41" t="s">
        <v>52</v>
      </c>
      <c r="D12" s="104">
        <v>2.5000000000000001E-3</v>
      </c>
      <c r="E12" s="86">
        <v>1.0999999999999999E-2</v>
      </c>
      <c r="F12" s="86">
        <v>7.0000000000000001E-3</v>
      </c>
      <c r="G12" s="86">
        <v>1.4999999999999999E-2</v>
      </c>
      <c r="H12" s="98">
        <v>0.01</v>
      </c>
      <c r="I12" s="99">
        <v>2.5000000000000001E-3</v>
      </c>
      <c r="J12" s="99">
        <v>2.5000000000000001E-3</v>
      </c>
      <c r="K12" s="99">
        <v>2.5000000000000001E-3</v>
      </c>
      <c r="L12" s="98">
        <v>1.0999999999999999E-2</v>
      </c>
      <c r="M12" s="98">
        <v>0.01</v>
      </c>
      <c r="N12" s="92">
        <v>7.0000000000000001E-3</v>
      </c>
      <c r="O12" s="92">
        <v>1.2999999999999999E-2</v>
      </c>
      <c r="P12" s="88">
        <f>AVERAGE(D12:O12)</f>
        <v>7.8333333333333345E-3</v>
      </c>
      <c r="Q12" s="69">
        <f t="shared" ref="Q12:Q50" si="3">MIN(D12:O12)</f>
        <v>2.5000000000000001E-3</v>
      </c>
      <c r="R12" s="77">
        <f t="shared" ref="R12:R50" si="4">MAX(D12:O12)</f>
        <v>1.4999999999999999E-2</v>
      </c>
      <c r="S12" s="3"/>
    </row>
    <row r="13" spans="1:20" ht="15" customHeight="1" x14ac:dyDescent="0.2">
      <c r="A13" s="122"/>
      <c r="B13" s="15" t="s">
        <v>16</v>
      </c>
      <c r="C13" s="43" t="s">
        <v>52</v>
      </c>
      <c r="D13" s="42">
        <v>1.1000000000000001</v>
      </c>
      <c r="E13" s="51">
        <v>0.9</v>
      </c>
      <c r="F13" s="24">
        <v>1.2</v>
      </c>
      <c r="G13" s="24">
        <v>1.8</v>
      </c>
      <c r="H13" s="24">
        <v>1.2</v>
      </c>
      <c r="I13" s="24">
        <v>2.2999999999999998</v>
      </c>
      <c r="J13" s="24">
        <v>1.4</v>
      </c>
      <c r="K13" s="24">
        <v>0.64</v>
      </c>
      <c r="L13" s="33">
        <v>0.82</v>
      </c>
      <c r="M13" s="24">
        <v>0.79</v>
      </c>
      <c r="N13" s="51">
        <v>0.76</v>
      </c>
      <c r="O13" s="51">
        <v>0.81</v>
      </c>
      <c r="P13" s="57">
        <f>AVERAGE(D13:O13)</f>
        <v>1.1433333333333335</v>
      </c>
      <c r="Q13" s="91">
        <f t="shared" si="3"/>
        <v>0.64</v>
      </c>
      <c r="R13" s="75">
        <f t="shared" si="4"/>
        <v>2.2999999999999998</v>
      </c>
      <c r="S13" s="3"/>
    </row>
    <row r="14" spans="1:20" ht="15" customHeight="1" x14ac:dyDescent="0.2">
      <c r="A14" s="122"/>
      <c r="B14" s="15" t="s">
        <v>23</v>
      </c>
      <c r="C14" s="43" t="s">
        <v>52</v>
      </c>
      <c r="D14" s="70">
        <v>2.5000000000000001E-3</v>
      </c>
      <c r="E14" s="87">
        <v>2.5000000000000001E-3</v>
      </c>
      <c r="F14" s="92">
        <v>0.01</v>
      </c>
      <c r="G14" s="92">
        <v>1.4E-2</v>
      </c>
      <c r="H14" s="105">
        <v>3.0000000000000001E-3</v>
      </c>
      <c r="I14" s="105">
        <v>3.0000000000000001E-3</v>
      </c>
      <c r="J14" s="105">
        <v>3.0000000000000001E-3</v>
      </c>
      <c r="K14" s="87">
        <v>2.5000000000000001E-3</v>
      </c>
      <c r="L14" s="87">
        <v>2.5000000000000001E-3</v>
      </c>
      <c r="M14" s="92">
        <v>6.0000000000000001E-3</v>
      </c>
      <c r="N14" s="92">
        <v>5.0000000000000001E-3</v>
      </c>
      <c r="O14" s="105">
        <v>3.0000000000000001E-3</v>
      </c>
      <c r="P14" s="66">
        <f t="shared" ref="P14:P31" si="5">AVERAGE(D14:O14)</f>
        <v>4.7500000000000007E-3</v>
      </c>
      <c r="Q14" s="34">
        <f t="shared" si="3"/>
        <v>2.5000000000000001E-3</v>
      </c>
      <c r="R14" s="78">
        <f t="shared" si="4"/>
        <v>1.4E-2</v>
      </c>
      <c r="S14" s="3"/>
    </row>
    <row r="15" spans="1:20" ht="15" customHeight="1" x14ac:dyDescent="0.2">
      <c r="A15" s="122"/>
      <c r="B15" s="15" t="s">
        <v>24</v>
      </c>
      <c r="C15" s="43" t="s">
        <v>52</v>
      </c>
      <c r="D15" s="42">
        <v>0.12</v>
      </c>
      <c r="E15" s="51">
        <v>0.11</v>
      </c>
      <c r="F15" s="51">
        <v>0.17</v>
      </c>
      <c r="G15" s="24">
        <v>0.14000000000000001</v>
      </c>
      <c r="H15" s="24">
        <v>0.13</v>
      </c>
      <c r="I15" s="51">
        <v>0.2</v>
      </c>
      <c r="J15" s="51">
        <v>0.13</v>
      </c>
      <c r="K15" s="24">
        <v>0.15</v>
      </c>
      <c r="L15" s="33">
        <v>0.15</v>
      </c>
      <c r="M15" s="24">
        <v>0.13</v>
      </c>
      <c r="N15" s="24">
        <v>0.15</v>
      </c>
      <c r="O15" s="24">
        <v>0.28000000000000003</v>
      </c>
      <c r="P15" s="56">
        <f t="shared" si="5"/>
        <v>0.15499999999999997</v>
      </c>
      <c r="Q15" s="34">
        <f t="shared" si="3"/>
        <v>0.11</v>
      </c>
      <c r="R15" s="79">
        <f t="shared" si="4"/>
        <v>0.28000000000000003</v>
      </c>
      <c r="S15" s="3"/>
    </row>
    <row r="16" spans="1:20" ht="15" customHeight="1" x14ac:dyDescent="0.2">
      <c r="A16" s="122"/>
      <c r="B16" s="15" t="s">
        <v>25</v>
      </c>
      <c r="C16" s="43" t="s">
        <v>52</v>
      </c>
      <c r="D16" s="42">
        <v>1.2999999999999999E-2</v>
      </c>
      <c r="E16" s="50">
        <v>1.7000000000000001E-2</v>
      </c>
      <c r="F16" s="24">
        <v>2.8000000000000001E-2</v>
      </c>
      <c r="G16" s="50">
        <v>1.4999999999999999E-2</v>
      </c>
      <c r="H16" s="24">
        <v>1.4E-2</v>
      </c>
      <c r="I16" s="24">
        <v>1.7999999999999999E-2</v>
      </c>
      <c r="J16" s="24">
        <v>1.9E-2</v>
      </c>
      <c r="K16" s="24">
        <v>1.0999999999999999E-2</v>
      </c>
      <c r="L16" s="33">
        <v>1.4999999999999999E-2</v>
      </c>
      <c r="M16" s="24">
        <v>1.0999999999999999E-2</v>
      </c>
      <c r="N16" s="24">
        <v>1.6E-2</v>
      </c>
      <c r="O16" s="24">
        <v>1.2999999999999999E-2</v>
      </c>
      <c r="P16" s="66">
        <f t="shared" si="5"/>
        <v>1.5833333333333338E-2</v>
      </c>
      <c r="Q16" s="34">
        <f t="shared" si="3"/>
        <v>1.0999999999999999E-2</v>
      </c>
      <c r="R16" s="75">
        <f t="shared" si="4"/>
        <v>2.8000000000000001E-2</v>
      </c>
      <c r="S16" s="3"/>
    </row>
    <row r="17" spans="1:19" ht="15" customHeight="1" x14ac:dyDescent="0.2">
      <c r="A17" s="122"/>
      <c r="B17" s="15" t="s">
        <v>26</v>
      </c>
      <c r="C17" s="43" t="s">
        <v>52</v>
      </c>
      <c r="D17" s="42">
        <v>7.8E-2</v>
      </c>
      <c r="E17" s="24">
        <v>0.12</v>
      </c>
      <c r="F17" s="24">
        <v>0.19</v>
      </c>
      <c r="G17" s="51">
        <v>0.11</v>
      </c>
      <c r="H17" s="24">
        <v>2.5999999999999999E-2</v>
      </c>
      <c r="I17" s="51">
        <v>0.1</v>
      </c>
      <c r="J17" s="24">
        <v>0.11</v>
      </c>
      <c r="K17" s="24">
        <v>6.0999999999999999E-2</v>
      </c>
      <c r="L17" s="24">
        <v>5.8000000000000003E-2</v>
      </c>
      <c r="M17" s="24">
        <v>5.3999999999999999E-2</v>
      </c>
      <c r="N17" s="24">
        <v>0.12</v>
      </c>
      <c r="O17" s="24">
        <v>0.26</v>
      </c>
      <c r="P17" s="56">
        <f t="shared" si="5"/>
        <v>0.10725000000000001</v>
      </c>
      <c r="Q17" s="34">
        <f t="shared" si="3"/>
        <v>2.5999999999999999E-2</v>
      </c>
      <c r="R17" s="75">
        <f t="shared" si="4"/>
        <v>0.26</v>
      </c>
      <c r="S17" s="3"/>
    </row>
    <row r="18" spans="1:19" ht="15" customHeight="1" x14ac:dyDescent="0.2">
      <c r="A18" s="122"/>
      <c r="B18" s="15" t="s">
        <v>27</v>
      </c>
      <c r="C18" s="43" t="s">
        <v>52</v>
      </c>
      <c r="D18" s="42">
        <v>1.1000000000000001</v>
      </c>
      <c r="E18" s="24">
        <v>0.59</v>
      </c>
      <c r="F18" s="24">
        <v>0.66</v>
      </c>
      <c r="G18" s="51">
        <v>0.8</v>
      </c>
      <c r="H18" s="24">
        <v>0.41</v>
      </c>
      <c r="I18" s="24">
        <v>0.61</v>
      </c>
      <c r="J18" s="24">
        <v>0.56000000000000005</v>
      </c>
      <c r="K18" s="24">
        <v>0.47</v>
      </c>
      <c r="L18" s="24">
        <v>0.49</v>
      </c>
      <c r="M18" s="24">
        <v>0.36</v>
      </c>
      <c r="N18" s="24">
        <v>0.73</v>
      </c>
      <c r="O18" s="47">
        <v>1.7</v>
      </c>
      <c r="P18" s="56">
        <f t="shared" si="5"/>
        <v>0.70666666666666667</v>
      </c>
      <c r="Q18" s="34">
        <f t="shared" si="3"/>
        <v>0.36</v>
      </c>
      <c r="R18" s="75">
        <f t="shared" si="4"/>
        <v>1.7</v>
      </c>
      <c r="S18" s="3"/>
    </row>
    <row r="19" spans="1:19" ht="15" customHeight="1" x14ac:dyDescent="0.2">
      <c r="A19" s="122"/>
      <c r="B19" s="21" t="s">
        <v>28</v>
      </c>
      <c r="C19" s="43" t="s">
        <v>51</v>
      </c>
      <c r="D19" s="42">
        <v>1.9</v>
      </c>
      <c r="E19" s="24">
        <v>1.9</v>
      </c>
      <c r="F19" s="24">
        <v>2.1</v>
      </c>
      <c r="G19" s="47">
        <v>2</v>
      </c>
      <c r="H19" s="24">
        <v>1.2</v>
      </c>
      <c r="I19" s="24">
        <v>1.5</v>
      </c>
      <c r="J19" s="24">
        <v>1.7</v>
      </c>
      <c r="K19" s="24">
        <v>1.7</v>
      </c>
      <c r="L19" s="24">
        <v>1.8</v>
      </c>
      <c r="M19" s="24">
        <v>1.6</v>
      </c>
      <c r="N19" s="24">
        <v>1.7</v>
      </c>
      <c r="O19" s="47">
        <v>2</v>
      </c>
      <c r="P19" s="57">
        <f t="shared" si="5"/>
        <v>1.7583333333333331</v>
      </c>
      <c r="Q19" s="34">
        <f t="shared" si="3"/>
        <v>1.2</v>
      </c>
      <c r="R19" s="75">
        <f t="shared" si="4"/>
        <v>2.1</v>
      </c>
      <c r="S19" s="3"/>
    </row>
    <row r="20" spans="1:19" ht="15" customHeight="1" x14ac:dyDescent="0.2">
      <c r="A20" s="122"/>
      <c r="B20" s="15" t="s">
        <v>29</v>
      </c>
      <c r="C20" s="43" t="s">
        <v>52</v>
      </c>
      <c r="D20" s="63">
        <v>0.03</v>
      </c>
      <c r="E20" s="50">
        <v>0.02</v>
      </c>
      <c r="F20" s="24">
        <v>3.4000000000000002E-2</v>
      </c>
      <c r="G20" s="50">
        <v>1.9E-2</v>
      </c>
      <c r="H20" s="24">
        <v>1.2999999999999999E-2</v>
      </c>
      <c r="I20" s="50">
        <v>0.02</v>
      </c>
      <c r="J20" s="85">
        <v>1.4E-2</v>
      </c>
      <c r="K20" s="24">
        <v>1.6E-2</v>
      </c>
      <c r="L20" s="85">
        <v>1.2E-2</v>
      </c>
      <c r="M20" s="85">
        <v>1.2E-2</v>
      </c>
      <c r="N20" s="24">
        <v>2.4E-2</v>
      </c>
      <c r="O20" s="50">
        <v>3.5000000000000003E-2</v>
      </c>
      <c r="P20" s="66">
        <f t="shared" si="5"/>
        <v>2.0750000000000005E-2</v>
      </c>
      <c r="Q20" s="60">
        <f t="shared" si="3"/>
        <v>1.2E-2</v>
      </c>
      <c r="R20" s="78">
        <f t="shared" si="4"/>
        <v>3.5000000000000003E-2</v>
      </c>
      <c r="S20" s="3"/>
    </row>
    <row r="21" spans="1:19" ht="15" customHeight="1" x14ac:dyDescent="0.2">
      <c r="A21" s="122"/>
      <c r="B21" s="19" t="s">
        <v>30</v>
      </c>
      <c r="C21" s="43" t="s">
        <v>52</v>
      </c>
      <c r="D21" s="42">
        <v>0.21</v>
      </c>
      <c r="E21" s="24">
        <v>0.16</v>
      </c>
      <c r="F21" s="24">
        <v>2.8000000000000001E-2</v>
      </c>
      <c r="G21" s="24">
        <v>0.24</v>
      </c>
      <c r="H21" s="51">
        <v>0.4</v>
      </c>
      <c r="I21" s="24">
        <v>6.7000000000000004E-2</v>
      </c>
      <c r="J21" s="24">
        <v>0.14000000000000001</v>
      </c>
      <c r="K21" s="24">
        <v>4.3999999999999997E-2</v>
      </c>
      <c r="L21" s="24">
        <v>0.44</v>
      </c>
      <c r="M21" s="85">
        <v>1.2999999999999999E-2</v>
      </c>
      <c r="N21" s="24">
        <v>5.8999999999999997E-2</v>
      </c>
      <c r="O21" s="51">
        <v>0.25</v>
      </c>
      <c r="P21" s="56">
        <f t="shared" si="5"/>
        <v>0.17091666666666669</v>
      </c>
      <c r="Q21" s="34">
        <f t="shared" si="3"/>
        <v>1.2999999999999999E-2</v>
      </c>
      <c r="R21" s="79">
        <f t="shared" si="4"/>
        <v>0.44</v>
      </c>
      <c r="S21" s="3"/>
    </row>
    <row r="22" spans="1:19" ht="15" customHeight="1" x14ac:dyDescent="0.2">
      <c r="A22" s="122"/>
      <c r="B22" s="22" t="s">
        <v>31</v>
      </c>
      <c r="C22" s="43" t="s">
        <v>51</v>
      </c>
      <c r="D22" s="42">
        <v>6.2</v>
      </c>
      <c r="E22" s="24">
        <v>2.7</v>
      </c>
      <c r="F22" s="24">
        <v>1.1000000000000001</v>
      </c>
      <c r="G22" s="24">
        <v>1.5</v>
      </c>
      <c r="H22" s="24">
        <v>2.6</v>
      </c>
      <c r="I22" s="47">
        <v>1.3</v>
      </c>
      <c r="J22" s="47">
        <v>1.3</v>
      </c>
      <c r="K22" s="47">
        <v>2.8</v>
      </c>
      <c r="L22" s="24">
        <v>2.2000000000000002</v>
      </c>
      <c r="M22" s="47">
        <v>2</v>
      </c>
      <c r="N22" s="24">
        <v>1.1000000000000001</v>
      </c>
      <c r="O22" s="24">
        <v>3.9</v>
      </c>
      <c r="P22" s="57">
        <f t="shared" si="5"/>
        <v>2.3916666666666666</v>
      </c>
      <c r="Q22" s="34">
        <f t="shared" si="3"/>
        <v>1.1000000000000001</v>
      </c>
      <c r="R22" s="75">
        <f t="shared" si="4"/>
        <v>6.2</v>
      </c>
      <c r="S22" s="3"/>
    </row>
    <row r="23" spans="1:19" ht="15" customHeight="1" x14ac:dyDescent="0.2">
      <c r="A23" s="122"/>
      <c r="B23" s="21" t="s">
        <v>32</v>
      </c>
      <c r="C23" s="43" t="s">
        <v>51</v>
      </c>
      <c r="D23" s="42">
        <v>1.4</v>
      </c>
      <c r="E23" s="24">
        <v>1.1000000000000001</v>
      </c>
      <c r="F23" s="24">
        <v>2.4</v>
      </c>
      <c r="G23" s="24">
        <v>1.2</v>
      </c>
      <c r="H23" s="24">
        <v>2.8</v>
      </c>
      <c r="I23" s="24">
        <v>1.1000000000000001</v>
      </c>
      <c r="J23" s="24">
        <v>9.5</v>
      </c>
      <c r="K23" s="24">
        <v>2.7</v>
      </c>
      <c r="L23" s="24">
        <v>5.5</v>
      </c>
      <c r="M23" s="51">
        <v>0.52</v>
      </c>
      <c r="N23" s="24">
        <v>0.95</v>
      </c>
      <c r="O23" s="24">
        <v>1.3</v>
      </c>
      <c r="P23" s="57">
        <f t="shared" si="5"/>
        <v>2.5391666666666666</v>
      </c>
      <c r="Q23" s="34">
        <f t="shared" si="3"/>
        <v>0.52</v>
      </c>
      <c r="R23" s="75">
        <f t="shared" si="4"/>
        <v>9.5</v>
      </c>
      <c r="S23" s="3"/>
    </row>
    <row r="24" spans="1:19" ht="15" customHeight="1" x14ac:dyDescent="0.2">
      <c r="A24" s="122"/>
      <c r="B24" s="15" t="s">
        <v>33</v>
      </c>
      <c r="C24" s="43" t="s">
        <v>52</v>
      </c>
      <c r="D24" s="42">
        <v>4.2999999999999997E-2</v>
      </c>
      <c r="E24" s="50">
        <v>0.02</v>
      </c>
      <c r="F24" s="24">
        <v>2.1999999999999999E-2</v>
      </c>
      <c r="G24" s="24">
        <v>5.8999999999999997E-2</v>
      </c>
      <c r="H24" s="24">
        <v>3.2000000000000001E-2</v>
      </c>
      <c r="I24" s="24">
        <v>2.9000000000000001E-2</v>
      </c>
      <c r="J24" s="50">
        <v>4.3999999999999997E-2</v>
      </c>
      <c r="K24" s="24">
        <v>4.8000000000000001E-2</v>
      </c>
      <c r="L24" s="24">
        <v>7.6999999999999999E-2</v>
      </c>
      <c r="M24" s="24">
        <v>2.5999999999999999E-2</v>
      </c>
      <c r="N24" s="24">
        <v>4.4999999999999998E-2</v>
      </c>
      <c r="O24" s="50">
        <v>0.04</v>
      </c>
      <c r="P24" s="66">
        <f t="shared" si="5"/>
        <v>4.0416666666666663E-2</v>
      </c>
      <c r="Q24" s="60">
        <f t="shared" si="3"/>
        <v>0.02</v>
      </c>
      <c r="R24" s="75">
        <f t="shared" si="4"/>
        <v>7.6999999999999999E-2</v>
      </c>
      <c r="S24" s="3"/>
    </row>
    <row r="25" spans="1:19" ht="15" customHeight="1" x14ac:dyDescent="0.2">
      <c r="A25" s="122"/>
      <c r="B25" s="21" t="s">
        <v>18</v>
      </c>
      <c r="C25" s="43" t="s">
        <v>51</v>
      </c>
      <c r="D25" s="72">
        <v>1.7000000000000001E-2</v>
      </c>
      <c r="E25" s="85">
        <v>1.7999999999999999E-2</v>
      </c>
      <c r="F25" s="85">
        <v>1.4E-2</v>
      </c>
      <c r="G25" s="87">
        <v>5.4999999999999997E-3</v>
      </c>
      <c r="H25" s="85">
        <v>2.1999999999999999E-2</v>
      </c>
      <c r="I25" s="24">
        <v>8.7999999999999995E-2</v>
      </c>
      <c r="J25" s="85">
        <v>1.2E-2</v>
      </c>
      <c r="K25" s="87">
        <v>6.0000000000000001E-3</v>
      </c>
      <c r="L25" s="33">
        <v>3.5999999999999997E-2</v>
      </c>
      <c r="M25" s="103">
        <v>3.5000000000000001E-3</v>
      </c>
      <c r="N25" s="85">
        <v>1.4999999999999999E-2</v>
      </c>
      <c r="O25" s="85">
        <v>1.4E-2</v>
      </c>
      <c r="P25" s="66">
        <f t="shared" si="5"/>
        <v>2.0916666666666667E-2</v>
      </c>
      <c r="Q25" s="34">
        <f t="shared" si="3"/>
        <v>3.5000000000000001E-3</v>
      </c>
      <c r="R25" s="75">
        <f t="shared" si="4"/>
        <v>8.7999999999999995E-2</v>
      </c>
      <c r="S25" s="73"/>
    </row>
    <row r="26" spans="1:19" ht="15" customHeight="1" x14ac:dyDescent="0.2">
      <c r="A26" s="122"/>
      <c r="B26" s="16" t="s">
        <v>34</v>
      </c>
      <c r="C26" s="43" t="s">
        <v>52</v>
      </c>
      <c r="D26" s="42">
        <v>0.61</v>
      </c>
      <c r="E26" s="24">
        <v>0.68</v>
      </c>
      <c r="F26" s="51">
        <v>0.5</v>
      </c>
      <c r="G26" s="24">
        <v>0.46</v>
      </c>
      <c r="H26" s="24">
        <v>0.33</v>
      </c>
      <c r="I26" s="51">
        <v>0.4</v>
      </c>
      <c r="J26" s="24">
        <v>0.74</v>
      </c>
      <c r="K26" s="24">
        <v>0.61</v>
      </c>
      <c r="L26" s="24">
        <v>0.88</v>
      </c>
      <c r="M26" s="24">
        <v>0.53</v>
      </c>
      <c r="N26" s="24">
        <v>0.91</v>
      </c>
      <c r="O26" s="24">
        <v>0.77</v>
      </c>
      <c r="P26" s="56">
        <f t="shared" si="5"/>
        <v>0.61833333333333329</v>
      </c>
      <c r="Q26" s="91">
        <f t="shared" si="3"/>
        <v>0.33</v>
      </c>
      <c r="R26" s="75">
        <f t="shared" si="4"/>
        <v>0.91</v>
      </c>
      <c r="S26" s="3"/>
    </row>
    <row r="27" spans="1:19" ht="15" customHeight="1" x14ac:dyDescent="0.2">
      <c r="A27" s="122"/>
      <c r="B27" s="16" t="s">
        <v>47</v>
      </c>
      <c r="C27" s="43" t="s">
        <v>52</v>
      </c>
      <c r="D27" s="42">
        <v>5.6</v>
      </c>
      <c r="E27" s="24">
        <v>1.4</v>
      </c>
      <c r="F27" s="24">
        <v>4.3</v>
      </c>
      <c r="G27" s="24">
        <v>23</v>
      </c>
      <c r="H27" s="47">
        <v>3.2</v>
      </c>
      <c r="I27" s="24">
        <v>6.6</v>
      </c>
      <c r="J27" s="24">
        <v>3.4</v>
      </c>
      <c r="K27" s="47">
        <v>3</v>
      </c>
      <c r="L27" s="47">
        <v>3</v>
      </c>
      <c r="M27" s="47">
        <v>1.1000000000000001</v>
      </c>
      <c r="N27" s="24">
        <v>6.5</v>
      </c>
      <c r="O27" s="47">
        <v>3.8</v>
      </c>
      <c r="P27" s="57">
        <f t="shared" si="5"/>
        <v>5.4083333333333341</v>
      </c>
      <c r="Q27" s="34">
        <f t="shared" si="3"/>
        <v>1.1000000000000001</v>
      </c>
      <c r="R27" s="75">
        <f t="shared" si="4"/>
        <v>23</v>
      </c>
      <c r="S27" s="3"/>
    </row>
    <row r="28" spans="1:19" ht="15" customHeight="1" x14ac:dyDescent="0.2">
      <c r="A28" s="122"/>
      <c r="B28" s="16" t="s">
        <v>48</v>
      </c>
      <c r="C28" s="43" t="s">
        <v>52</v>
      </c>
      <c r="D28" s="42">
        <v>1.5</v>
      </c>
      <c r="E28" s="24">
        <v>1.2</v>
      </c>
      <c r="F28" s="24">
        <v>1.5</v>
      </c>
      <c r="G28" s="24">
        <v>1.5</v>
      </c>
      <c r="H28" s="24">
        <v>1.6</v>
      </c>
      <c r="I28" s="24">
        <v>1.4</v>
      </c>
      <c r="J28" s="24">
        <v>1.3</v>
      </c>
      <c r="K28" s="24">
        <v>1.2</v>
      </c>
      <c r="L28" s="33">
        <v>1.4</v>
      </c>
      <c r="M28" s="24">
        <v>1.2</v>
      </c>
      <c r="N28" s="24">
        <v>1.5</v>
      </c>
      <c r="O28" s="24">
        <v>1.5</v>
      </c>
      <c r="P28" s="57">
        <f t="shared" si="5"/>
        <v>1.4000000000000001</v>
      </c>
      <c r="Q28" s="34">
        <f t="shared" si="3"/>
        <v>1.2</v>
      </c>
      <c r="R28" s="75">
        <f t="shared" si="4"/>
        <v>1.6</v>
      </c>
      <c r="S28" s="3"/>
    </row>
    <row r="29" spans="1:19" ht="15" customHeight="1" x14ac:dyDescent="0.2">
      <c r="A29" s="122"/>
      <c r="B29" s="21" t="s">
        <v>17</v>
      </c>
      <c r="C29" s="43" t="s">
        <v>51</v>
      </c>
      <c r="D29" s="42">
        <v>0.27</v>
      </c>
      <c r="E29" s="51">
        <v>0.7</v>
      </c>
      <c r="F29" s="51">
        <v>0.19</v>
      </c>
      <c r="G29" s="24">
        <v>8.6999999999999994E-2</v>
      </c>
      <c r="H29" s="24">
        <v>4.3999999999999997E-2</v>
      </c>
      <c r="I29" s="51">
        <v>0.1</v>
      </c>
      <c r="J29" s="24">
        <v>0.44</v>
      </c>
      <c r="K29" s="24">
        <v>0.13</v>
      </c>
      <c r="L29" s="51">
        <v>0.3</v>
      </c>
      <c r="M29" s="24">
        <v>4.7E-2</v>
      </c>
      <c r="N29" s="24">
        <v>0.17</v>
      </c>
      <c r="O29" s="24">
        <v>0.25</v>
      </c>
      <c r="P29" s="56">
        <f t="shared" si="5"/>
        <v>0.2273333333333333</v>
      </c>
      <c r="Q29" s="34">
        <f t="shared" si="3"/>
        <v>4.3999999999999997E-2</v>
      </c>
      <c r="R29" s="79">
        <f t="shared" si="4"/>
        <v>0.7</v>
      </c>
      <c r="S29" s="3"/>
    </row>
    <row r="30" spans="1:19" ht="15" customHeight="1" x14ac:dyDescent="0.2">
      <c r="A30" s="122"/>
      <c r="B30" s="15" t="s">
        <v>35</v>
      </c>
      <c r="C30" s="43" t="s">
        <v>52</v>
      </c>
      <c r="D30" s="42">
        <v>1.7</v>
      </c>
      <c r="E30" s="24">
        <v>1.1000000000000001</v>
      </c>
      <c r="F30" s="24">
        <v>1.7</v>
      </c>
      <c r="G30" s="24">
        <v>2.9</v>
      </c>
      <c r="H30" s="47">
        <v>3</v>
      </c>
      <c r="I30" s="24">
        <v>3.8</v>
      </c>
      <c r="J30" s="24">
        <v>2.6</v>
      </c>
      <c r="K30" s="47">
        <v>1.3</v>
      </c>
      <c r="L30" s="102">
        <v>0.9</v>
      </c>
      <c r="M30" s="24">
        <v>1.1000000000000001</v>
      </c>
      <c r="N30" s="24">
        <v>1.3</v>
      </c>
      <c r="O30" s="47">
        <v>1.6</v>
      </c>
      <c r="P30" s="57">
        <f t="shared" si="5"/>
        <v>1.916666666666667</v>
      </c>
      <c r="Q30" s="91">
        <f t="shared" si="3"/>
        <v>0.9</v>
      </c>
      <c r="R30" s="80">
        <f t="shared" si="4"/>
        <v>3.8</v>
      </c>
      <c r="S30" s="3"/>
    </row>
    <row r="31" spans="1:19" ht="15" customHeight="1" x14ac:dyDescent="0.2">
      <c r="A31" s="122"/>
      <c r="B31" s="21" t="s">
        <v>36</v>
      </c>
      <c r="C31" s="43" t="s">
        <v>51</v>
      </c>
      <c r="D31" s="42">
        <v>32</v>
      </c>
      <c r="E31" s="24">
        <v>40</v>
      </c>
      <c r="F31" s="94">
        <v>28</v>
      </c>
      <c r="G31" s="24">
        <v>7.5</v>
      </c>
      <c r="H31" s="24">
        <v>38</v>
      </c>
      <c r="I31" s="24">
        <v>48</v>
      </c>
      <c r="J31" s="94">
        <v>29</v>
      </c>
      <c r="K31" s="24">
        <v>15</v>
      </c>
      <c r="L31" s="33">
        <v>30</v>
      </c>
      <c r="M31" s="24">
        <v>13</v>
      </c>
      <c r="N31" s="24">
        <v>18</v>
      </c>
      <c r="O31" s="24">
        <v>29</v>
      </c>
      <c r="P31" s="67">
        <f t="shared" si="5"/>
        <v>27.291666666666668</v>
      </c>
      <c r="Q31" s="34">
        <f t="shared" si="3"/>
        <v>7.5</v>
      </c>
      <c r="R31" s="75">
        <f t="shared" si="4"/>
        <v>48</v>
      </c>
      <c r="S31" s="3"/>
    </row>
    <row r="32" spans="1:19" ht="15" customHeight="1" x14ac:dyDescent="0.2">
      <c r="A32" s="123"/>
      <c r="B32" s="23" t="s">
        <v>37</v>
      </c>
      <c r="C32" s="45" t="s">
        <v>51</v>
      </c>
      <c r="D32" s="44">
        <v>9.1</v>
      </c>
      <c r="E32" s="52">
        <v>5</v>
      </c>
      <c r="F32" s="38">
        <v>2.9</v>
      </c>
      <c r="G32" s="38">
        <v>1.2</v>
      </c>
      <c r="H32" s="38">
        <v>1.2</v>
      </c>
      <c r="I32" s="38">
        <v>1.3</v>
      </c>
      <c r="J32" s="38">
        <v>1.4</v>
      </c>
      <c r="K32" s="38">
        <v>1.3</v>
      </c>
      <c r="L32" s="38">
        <v>1.3</v>
      </c>
      <c r="M32" s="52">
        <v>1.7</v>
      </c>
      <c r="N32" s="52">
        <v>5</v>
      </c>
      <c r="O32" s="38">
        <v>4.5999999999999996</v>
      </c>
      <c r="P32" s="68">
        <f>AVERAGE(D32:O32)</f>
        <v>3</v>
      </c>
      <c r="Q32" s="89">
        <f t="shared" si="3"/>
        <v>1.2</v>
      </c>
      <c r="R32" s="76">
        <f t="shared" si="4"/>
        <v>9.1</v>
      </c>
      <c r="S32" s="3"/>
    </row>
    <row r="33" spans="1:19" ht="15" customHeight="1" x14ac:dyDescent="0.2">
      <c r="A33" s="118" t="s">
        <v>42</v>
      </c>
      <c r="B33" s="15" t="s">
        <v>16</v>
      </c>
      <c r="C33" s="26" t="s">
        <v>52</v>
      </c>
      <c r="D33" s="25">
        <v>1.5</v>
      </c>
      <c r="E33" s="90">
        <v>1</v>
      </c>
      <c r="F33" s="27">
        <v>1.1000000000000001</v>
      </c>
      <c r="G33" s="95">
        <v>2</v>
      </c>
      <c r="H33" s="28">
        <v>2.1</v>
      </c>
      <c r="I33" s="28">
        <v>1.9</v>
      </c>
      <c r="J33" s="28">
        <v>1.2</v>
      </c>
      <c r="K33" s="28">
        <v>0.94</v>
      </c>
      <c r="L33" s="29">
        <v>0.91</v>
      </c>
      <c r="M33" s="28">
        <v>0.95</v>
      </c>
      <c r="N33" s="28">
        <v>1.4</v>
      </c>
      <c r="O33" s="27">
        <v>0.67</v>
      </c>
      <c r="P33" s="53">
        <f>AVERAGE(D33:O33)</f>
        <v>1.3058333333333332</v>
      </c>
      <c r="Q33" s="101">
        <f t="shared" si="3"/>
        <v>0.67</v>
      </c>
      <c r="R33" s="97">
        <f t="shared" si="4"/>
        <v>2.1</v>
      </c>
      <c r="S33" s="3"/>
    </row>
    <row r="34" spans="1:19" ht="15" customHeight="1" x14ac:dyDescent="0.2">
      <c r="A34" s="119"/>
      <c r="B34" s="15" t="s">
        <v>26</v>
      </c>
      <c r="C34" s="43" t="s">
        <v>52</v>
      </c>
      <c r="D34" s="64">
        <v>0.1</v>
      </c>
      <c r="E34" s="50">
        <v>7.9000000000000001E-2</v>
      </c>
      <c r="F34" s="51">
        <v>0.2</v>
      </c>
      <c r="G34" s="24">
        <v>0.13</v>
      </c>
      <c r="H34" s="24">
        <v>3.2000000000000001E-2</v>
      </c>
      <c r="I34" s="24">
        <v>0.11</v>
      </c>
      <c r="J34" s="24">
        <v>4.5999999999999999E-2</v>
      </c>
      <c r="K34" s="24">
        <v>8.3000000000000004E-2</v>
      </c>
      <c r="L34" s="24">
        <v>8.5999999999999993E-2</v>
      </c>
      <c r="M34" s="50">
        <v>6.3E-2</v>
      </c>
      <c r="N34" s="24">
        <v>0.12</v>
      </c>
      <c r="O34" s="24">
        <v>0.42</v>
      </c>
      <c r="P34" s="56">
        <f>AVERAGE(D34:O34)</f>
        <v>0.12241666666666666</v>
      </c>
      <c r="Q34" s="60">
        <f t="shared" si="3"/>
        <v>3.2000000000000001E-2</v>
      </c>
      <c r="R34" s="79">
        <f t="shared" si="4"/>
        <v>0.42</v>
      </c>
      <c r="S34" s="3"/>
    </row>
    <row r="35" spans="1:19" ht="15" customHeight="1" x14ac:dyDescent="0.2">
      <c r="A35" s="119"/>
      <c r="B35" s="18" t="s">
        <v>15</v>
      </c>
      <c r="C35" s="31" t="s">
        <v>52</v>
      </c>
      <c r="D35" s="55">
        <v>1.8</v>
      </c>
      <c r="E35" s="24">
        <v>0.66</v>
      </c>
      <c r="F35" s="32">
        <v>0.76</v>
      </c>
      <c r="G35" s="32">
        <v>2.2999999999999998</v>
      </c>
      <c r="H35" s="32">
        <v>0.52</v>
      </c>
      <c r="I35" s="59">
        <v>0.8</v>
      </c>
      <c r="J35" s="32">
        <v>0.56000000000000005</v>
      </c>
      <c r="K35" s="51">
        <v>0.6</v>
      </c>
      <c r="L35" s="59">
        <v>0.8</v>
      </c>
      <c r="M35" s="32">
        <v>0.37</v>
      </c>
      <c r="N35" s="32">
        <v>1.2</v>
      </c>
      <c r="O35" s="81">
        <v>3</v>
      </c>
      <c r="P35" s="57">
        <f t="shared" ref="P35:P43" si="6">AVERAGE(D35:O35)</f>
        <v>1.1141666666666665</v>
      </c>
      <c r="Q35" s="34">
        <f t="shared" si="3"/>
        <v>0.37</v>
      </c>
      <c r="R35" s="80">
        <f t="shared" si="4"/>
        <v>3</v>
      </c>
      <c r="S35" s="3"/>
    </row>
    <row r="36" spans="1:19" ht="15" customHeight="1" x14ac:dyDescent="0.2">
      <c r="A36" s="119"/>
      <c r="B36" s="15" t="s">
        <v>28</v>
      </c>
      <c r="C36" s="31" t="s">
        <v>51</v>
      </c>
      <c r="D36" s="55">
        <v>2</v>
      </c>
      <c r="E36" s="47">
        <v>2</v>
      </c>
      <c r="F36" s="81">
        <v>2</v>
      </c>
      <c r="G36" s="32">
        <v>2.1</v>
      </c>
      <c r="H36" s="32">
        <v>1.1000000000000001</v>
      </c>
      <c r="I36" s="32">
        <v>1.7</v>
      </c>
      <c r="J36" s="32">
        <v>1.9</v>
      </c>
      <c r="K36" s="32">
        <v>1.8</v>
      </c>
      <c r="L36" s="81">
        <v>2</v>
      </c>
      <c r="M36" s="32">
        <v>1.8</v>
      </c>
      <c r="N36" s="32">
        <v>1.8</v>
      </c>
      <c r="O36" s="81">
        <v>2</v>
      </c>
      <c r="P36" s="57">
        <v>1.8</v>
      </c>
      <c r="Q36" s="48">
        <f t="shared" si="3"/>
        <v>1.1000000000000001</v>
      </c>
      <c r="R36" s="80">
        <f t="shared" si="4"/>
        <v>2.1</v>
      </c>
      <c r="S36" s="3"/>
    </row>
    <row r="37" spans="1:19" ht="15" customHeight="1" x14ac:dyDescent="0.2">
      <c r="A37" s="119"/>
      <c r="B37" s="15" t="s">
        <v>29</v>
      </c>
      <c r="C37" s="31" t="s">
        <v>52</v>
      </c>
      <c r="D37" s="30">
        <v>0.11</v>
      </c>
      <c r="E37" s="24">
        <v>9.5000000000000001E-2</v>
      </c>
      <c r="F37" s="32">
        <v>6.4000000000000001E-2</v>
      </c>
      <c r="G37" s="59">
        <v>0.3</v>
      </c>
      <c r="H37" s="58">
        <v>3.5999999999999997E-2</v>
      </c>
      <c r="I37" s="32">
        <v>2.7E-2</v>
      </c>
      <c r="J37" s="32">
        <v>4.7E-2</v>
      </c>
      <c r="K37" s="50">
        <v>0.03</v>
      </c>
      <c r="L37" s="32">
        <v>5.8000000000000003E-2</v>
      </c>
      <c r="M37" s="85">
        <v>8.9999999999999993E-3</v>
      </c>
      <c r="N37" s="32">
        <v>4.3999999999999997E-2</v>
      </c>
      <c r="O37" s="32">
        <v>6.6000000000000003E-2</v>
      </c>
      <c r="P37" s="66">
        <f t="shared" si="6"/>
        <v>7.3833333333333348E-2</v>
      </c>
      <c r="Q37" s="60">
        <f t="shared" si="3"/>
        <v>8.9999999999999993E-3</v>
      </c>
      <c r="R37" s="79">
        <f t="shared" si="4"/>
        <v>0.3</v>
      </c>
      <c r="S37" s="3"/>
    </row>
    <row r="38" spans="1:19" ht="15" customHeight="1" x14ac:dyDescent="0.2">
      <c r="A38" s="119"/>
      <c r="B38" s="19" t="s">
        <v>30</v>
      </c>
      <c r="C38" s="31" t="s">
        <v>52</v>
      </c>
      <c r="D38" s="30">
        <v>0.38</v>
      </c>
      <c r="E38" s="24">
        <v>2.1999999999999999E-2</v>
      </c>
      <c r="F38" s="58">
        <v>9.1999999999999998E-2</v>
      </c>
      <c r="G38" s="58">
        <v>8.1000000000000003E-2</v>
      </c>
      <c r="H38" s="32">
        <v>0.45</v>
      </c>
      <c r="I38" s="32">
        <v>5.3999999999999999E-2</v>
      </c>
      <c r="J38" s="32">
        <v>0.51</v>
      </c>
      <c r="K38" s="47">
        <v>1.3</v>
      </c>
      <c r="L38" s="46">
        <v>0.85</v>
      </c>
      <c r="M38" s="85">
        <v>1.2999999999999999E-2</v>
      </c>
      <c r="N38" s="32">
        <v>0.89</v>
      </c>
      <c r="O38" s="32">
        <v>0.38</v>
      </c>
      <c r="P38" s="56">
        <f t="shared" si="6"/>
        <v>0.41850000000000004</v>
      </c>
      <c r="Q38" s="34">
        <f t="shared" si="3"/>
        <v>1.2999999999999999E-2</v>
      </c>
      <c r="R38" s="75">
        <f t="shared" si="4"/>
        <v>1.3</v>
      </c>
      <c r="S38" s="3"/>
    </row>
    <row r="39" spans="1:19" ht="15" customHeight="1" x14ac:dyDescent="0.2">
      <c r="A39" s="119"/>
      <c r="B39" s="22" t="s">
        <v>31</v>
      </c>
      <c r="C39" s="31" t="s">
        <v>51</v>
      </c>
      <c r="D39" s="30">
        <v>3.4</v>
      </c>
      <c r="E39" s="24">
        <v>6.2</v>
      </c>
      <c r="F39" s="32">
        <v>2.2999999999999998</v>
      </c>
      <c r="G39" s="32">
        <v>2.5</v>
      </c>
      <c r="H39" s="32">
        <v>2.7</v>
      </c>
      <c r="I39" s="81">
        <v>2</v>
      </c>
      <c r="J39" s="81">
        <v>4</v>
      </c>
      <c r="K39" s="24">
        <v>2.4</v>
      </c>
      <c r="L39" s="46">
        <v>2.8</v>
      </c>
      <c r="M39" s="32">
        <v>3.3</v>
      </c>
      <c r="N39" s="32">
        <v>2.8</v>
      </c>
      <c r="O39" s="32">
        <v>3.4</v>
      </c>
      <c r="P39" s="57">
        <f t="shared" si="6"/>
        <v>3.15</v>
      </c>
      <c r="Q39" s="48">
        <f t="shared" si="3"/>
        <v>2</v>
      </c>
      <c r="R39" s="75">
        <f t="shared" si="4"/>
        <v>6.2</v>
      </c>
      <c r="S39" s="20"/>
    </row>
    <row r="40" spans="1:19" ht="15" customHeight="1" x14ac:dyDescent="0.2">
      <c r="A40" s="119"/>
      <c r="B40" s="21" t="s">
        <v>32</v>
      </c>
      <c r="C40" s="31" t="s">
        <v>51</v>
      </c>
      <c r="D40" s="30">
        <v>1.6</v>
      </c>
      <c r="E40" s="47">
        <v>1.6</v>
      </c>
      <c r="F40" s="32">
        <v>2.6</v>
      </c>
      <c r="G40" s="24">
        <v>1.1000000000000001</v>
      </c>
      <c r="H40" s="24">
        <v>2.5</v>
      </c>
      <c r="I40" s="24">
        <v>1.6</v>
      </c>
      <c r="J40" s="24">
        <v>12</v>
      </c>
      <c r="K40" s="24">
        <v>2.6</v>
      </c>
      <c r="L40" s="24">
        <v>6.7</v>
      </c>
      <c r="M40" s="24">
        <v>0.55000000000000004</v>
      </c>
      <c r="N40" s="47">
        <v>1</v>
      </c>
      <c r="O40" s="32">
        <v>1.5</v>
      </c>
      <c r="P40" s="57">
        <f t="shared" si="6"/>
        <v>2.9458333333333333</v>
      </c>
      <c r="Q40" s="34">
        <f t="shared" si="3"/>
        <v>0.55000000000000004</v>
      </c>
      <c r="R40" s="75">
        <f t="shared" si="4"/>
        <v>12</v>
      </c>
      <c r="S40" s="3"/>
    </row>
    <row r="41" spans="1:19" ht="15" customHeight="1" x14ac:dyDescent="0.2">
      <c r="A41" s="119"/>
      <c r="B41" s="16" t="s">
        <v>34</v>
      </c>
      <c r="C41" s="31" t="s">
        <v>52</v>
      </c>
      <c r="D41" s="30">
        <v>0.79</v>
      </c>
      <c r="E41" s="51">
        <v>0.8</v>
      </c>
      <c r="F41" s="32">
        <v>0.42</v>
      </c>
      <c r="G41" s="59">
        <v>0.51</v>
      </c>
      <c r="H41" s="32">
        <v>0.53</v>
      </c>
      <c r="I41" s="32">
        <v>0.51</v>
      </c>
      <c r="J41" s="32">
        <v>0.72</v>
      </c>
      <c r="K41" s="24">
        <v>0.88</v>
      </c>
      <c r="L41" s="32">
        <v>1.3</v>
      </c>
      <c r="M41" s="32">
        <v>0.49</v>
      </c>
      <c r="N41" s="32">
        <v>1.2</v>
      </c>
      <c r="O41" s="32">
        <v>0.68</v>
      </c>
      <c r="P41" s="56">
        <f t="shared" si="6"/>
        <v>0.73583333333333334</v>
      </c>
      <c r="Q41" s="34">
        <f t="shared" si="3"/>
        <v>0.42</v>
      </c>
      <c r="R41" s="80">
        <f t="shared" si="4"/>
        <v>1.3</v>
      </c>
    </row>
    <row r="42" spans="1:19" ht="15" customHeight="1" x14ac:dyDescent="0.2">
      <c r="A42" s="119"/>
      <c r="B42" s="15" t="s">
        <v>35</v>
      </c>
      <c r="C42" s="31" t="s">
        <v>52</v>
      </c>
      <c r="D42" s="30">
        <v>2.2000000000000002</v>
      </c>
      <c r="E42" s="24">
        <v>1.4</v>
      </c>
      <c r="F42" s="32">
        <v>1.8</v>
      </c>
      <c r="G42" s="32">
        <v>3.1</v>
      </c>
      <c r="H42" s="32">
        <v>4.7</v>
      </c>
      <c r="I42" s="32">
        <v>3.1</v>
      </c>
      <c r="J42" s="81">
        <v>2</v>
      </c>
      <c r="K42" s="47">
        <v>1.7</v>
      </c>
      <c r="L42" s="46">
        <v>0.94</v>
      </c>
      <c r="M42" s="32">
        <v>0.99</v>
      </c>
      <c r="N42" s="32">
        <v>1.7</v>
      </c>
      <c r="O42" s="32">
        <v>1.4</v>
      </c>
      <c r="P42" s="57">
        <f t="shared" si="6"/>
        <v>2.085833333333333</v>
      </c>
      <c r="Q42" s="34">
        <f t="shared" si="3"/>
        <v>0.94</v>
      </c>
      <c r="R42" s="75">
        <f t="shared" si="4"/>
        <v>4.7</v>
      </c>
    </row>
    <row r="43" spans="1:19" ht="15" customHeight="1" x14ac:dyDescent="0.2">
      <c r="A43" s="119"/>
      <c r="B43" s="21" t="s">
        <v>36</v>
      </c>
      <c r="C43" s="31" t="s">
        <v>51</v>
      </c>
      <c r="D43" s="65">
        <v>39</v>
      </c>
      <c r="E43" s="24">
        <v>56</v>
      </c>
      <c r="F43" s="32">
        <v>29</v>
      </c>
      <c r="G43" s="81">
        <v>9.5</v>
      </c>
      <c r="H43" s="32">
        <v>32</v>
      </c>
      <c r="I43" s="32">
        <v>55</v>
      </c>
      <c r="J43" s="100">
        <v>31</v>
      </c>
      <c r="K43" s="94">
        <v>30</v>
      </c>
      <c r="L43" s="46">
        <v>63</v>
      </c>
      <c r="M43" s="32">
        <v>19</v>
      </c>
      <c r="N43" s="32">
        <v>28</v>
      </c>
      <c r="O43" s="32">
        <v>33</v>
      </c>
      <c r="P43" s="67">
        <f t="shared" si="6"/>
        <v>35.375</v>
      </c>
      <c r="Q43" s="34">
        <f t="shared" si="3"/>
        <v>9.5</v>
      </c>
      <c r="R43" s="75">
        <f t="shared" si="4"/>
        <v>63</v>
      </c>
    </row>
    <row r="44" spans="1:19" ht="15" customHeight="1" x14ac:dyDescent="0.2">
      <c r="A44" s="120"/>
      <c r="B44" s="23" t="s">
        <v>37</v>
      </c>
      <c r="C44" s="36" t="s">
        <v>51</v>
      </c>
      <c r="D44" s="35">
        <v>5.5</v>
      </c>
      <c r="E44" s="38">
        <v>8.3000000000000007</v>
      </c>
      <c r="F44" s="37">
        <v>4.7</v>
      </c>
      <c r="G44" s="96">
        <v>2</v>
      </c>
      <c r="H44" s="37">
        <v>1.4</v>
      </c>
      <c r="I44" s="37">
        <v>2.4</v>
      </c>
      <c r="J44" s="37">
        <v>3.4</v>
      </c>
      <c r="K44" s="37">
        <v>2.4</v>
      </c>
      <c r="L44" s="37">
        <v>4.2</v>
      </c>
      <c r="M44" s="37">
        <v>2.6</v>
      </c>
      <c r="N44" s="37">
        <v>7.9</v>
      </c>
      <c r="O44" s="37">
        <v>7.9</v>
      </c>
      <c r="P44" s="68">
        <f>AVERAGE(D44:O44)</f>
        <v>4.3916666666666666</v>
      </c>
      <c r="Q44" s="89">
        <f t="shared" si="3"/>
        <v>1.4</v>
      </c>
      <c r="R44" s="76">
        <f t="shared" si="4"/>
        <v>8.3000000000000007</v>
      </c>
    </row>
    <row r="45" spans="1:19" ht="15" customHeight="1" x14ac:dyDescent="0.2">
      <c r="A45" s="121" t="s">
        <v>41</v>
      </c>
      <c r="B45" s="15" t="s">
        <v>16</v>
      </c>
      <c r="C45" s="26" t="s">
        <v>52</v>
      </c>
      <c r="D45" s="49">
        <v>1.3</v>
      </c>
      <c r="E45" s="28">
        <v>0.92</v>
      </c>
      <c r="F45" s="28">
        <v>1.1000000000000001</v>
      </c>
      <c r="G45" s="28">
        <v>1.5</v>
      </c>
      <c r="H45" s="28">
        <v>1.6</v>
      </c>
      <c r="I45" s="28">
        <v>1.9</v>
      </c>
      <c r="J45" s="28">
        <v>1.2</v>
      </c>
      <c r="K45" s="28">
        <v>0.84</v>
      </c>
      <c r="L45" s="29">
        <v>0.83</v>
      </c>
      <c r="M45" s="28">
        <v>0.93</v>
      </c>
      <c r="N45" s="90">
        <v>1</v>
      </c>
      <c r="O45" s="28">
        <v>0.57999999999999996</v>
      </c>
      <c r="P45" s="53">
        <f>AVERAGE(D45:O45)</f>
        <v>1.1416666666666666</v>
      </c>
      <c r="Q45" s="69">
        <f t="shared" si="3"/>
        <v>0.57999999999999996</v>
      </c>
      <c r="R45" s="77">
        <f t="shared" si="4"/>
        <v>1.9</v>
      </c>
    </row>
    <row r="46" spans="1:19" ht="15" customHeight="1" x14ac:dyDescent="0.2">
      <c r="A46" s="122"/>
      <c r="B46" s="15" t="s">
        <v>38</v>
      </c>
      <c r="C46" s="31" t="s">
        <v>52</v>
      </c>
      <c r="D46" s="30">
        <v>4.8000000000000001E-2</v>
      </c>
      <c r="E46" s="24">
        <v>3.6999999999999998E-2</v>
      </c>
      <c r="F46" s="50">
        <v>5.7000000000000002E-2</v>
      </c>
      <c r="G46" s="24">
        <v>7.5999999999999998E-2</v>
      </c>
      <c r="H46" s="50">
        <v>5.3999999999999999E-2</v>
      </c>
      <c r="I46" s="24">
        <v>5.5E-2</v>
      </c>
      <c r="J46" s="24">
        <v>6.0999999999999999E-2</v>
      </c>
      <c r="K46" s="24">
        <v>6.8000000000000005E-2</v>
      </c>
      <c r="L46" s="33">
        <v>9.4E-2</v>
      </c>
      <c r="M46" s="24">
        <v>7.6999999999999999E-2</v>
      </c>
      <c r="N46" s="50">
        <v>7.0000000000000007E-2</v>
      </c>
      <c r="O46" s="50">
        <v>7.0000000000000007E-2</v>
      </c>
      <c r="P46" s="66">
        <f>AVERAGE(D46:O46)</f>
        <v>6.3916666666666663E-2</v>
      </c>
      <c r="Q46" s="34">
        <f t="shared" si="3"/>
        <v>3.6999999999999998E-2</v>
      </c>
      <c r="R46" s="75">
        <f t="shared" si="4"/>
        <v>9.4E-2</v>
      </c>
    </row>
    <row r="47" spans="1:19" ht="15" customHeight="1" x14ac:dyDescent="0.2">
      <c r="A47" s="122"/>
      <c r="B47" s="16" t="s">
        <v>39</v>
      </c>
      <c r="C47" s="31" t="s">
        <v>52</v>
      </c>
      <c r="D47" s="30">
        <v>0.53</v>
      </c>
      <c r="E47" s="24">
        <v>0.67</v>
      </c>
      <c r="F47" s="24">
        <v>0.72</v>
      </c>
      <c r="G47" s="51">
        <v>0.56000000000000005</v>
      </c>
      <c r="H47" s="24">
        <v>0.44</v>
      </c>
      <c r="I47" s="24">
        <v>0.51</v>
      </c>
      <c r="J47" s="24">
        <v>0.72</v>
      </c>
      <c r="K47" s="51">
        <v>0.7</v>
      </c>
      <c r="L47" s="51">
        <v>0.8</v>
      </c>
      <c r="M47" s="24">
        <v>0.73</v>
      </c>
      <c r="N47" s="47">
        <v>1</v>
      </c>
      <c r="O47" s="24">
        <v>1.1000000000000001</v>
      </c>
      <c r="P47" s="56">
        <f t="shared" ref="P47:P49" si="7">AVERAGE(D47:O47)</f>
        <v>0.70666666666666667</v>
      </c>
      <c r="Q47" s="34">
        <f t="shared" si="3"/>
        <v>0.44</v>
      </c>
      <c r="R47" s="80">
        <f t="shared" si="4"/>
        <v>1.1000000000000001</v>
      </c>
    </row>
    <row r="48" spans="1:19" ht="15" customHeight="1" x14ac:dyDescent="0.2">
      <c r="A48" s="122"/>
      <c r="B48" s="16" t="s">
        <v>47</v>
      </c>
      <c r="C48" s="31" t="s">
        <v>52</v>
      </c>
      <c r="D48" s="30">
        <v>4.5999999999999996</v>
      </c>
      <c r="E48" s="24">
        <v>1.5</v>
      </c>
      <c r="F48" s="24">
        <v>12</v>
      </c>
      <c r="G48" s="24">
        <v>12</v>
      </c>
      <c r="H48" s="24">
        <v>3.3</v>
      </c>
      <c r="I48" s="24">
        <v>7.8</v>
      </c>
      <c r="J48" s="24">
        <v>3.3</v>
      </c>
      <c r="K48" s="47">
        <v>2</v>
      </c>
      <c r="L48" s="47">
        <v>3</v>
      </c>
      <c r="M48" s="24">
        <v>1.6</v>
      </c>
      <c r="N48" s="24">
        <v>3.3</v>
      </c>
      <c r="O48" s="24">
        <v>3.9</v>
      </c>
      <c r="P48" s="57">
        <f t="shared" si="7"/>
        <v>4.8583333333333325</v>
      </c>
      <c r="Q48" s="34">
        <f t="shared" si="3"/>
        <v>1.5</v>
      </c>
      <c r="R48" s="75">
        <f t="shared" si="4"/>
        <v>12</v>
      </c>
    </row>
    <row r="49" spans="1:18" ht="15" customHeight="1" x14ac:dyDescent="0.2">
      <c r="A49" s="122"/>
      <c r="B49" s="21" t="s">
        <v>17</v>
      </c>
      <c r="C49" s="31" t="s">
        <v>51</v>
      </c>
      <c r="D49" s="30">
        <v>0.12</v>
      </c>
      <c r="E49" s="51">
        <v>0.5</v>
      </c>
      <c r="F49" s="51">
        <v>0.26</v>
      </c>
      <c r="G49" s="24">
        <v>0.13</v>
      </c>
      <c r="H49" s="24">
        <v>6.8000000000000005E-2</v>
      </c>
      <c r="I49" s="24">
        <v>0.11</v>
      </c>
      <c r="J49" s="24">
        <v>0.39</v>
      </c>
      <c r="K49" s="24">
        <v>9.5000000000000001E-2</v>
      </c>
      <c r="L49" s="24">
        <v>0.15</v>
      </c>
      <c r="M49" s="24">
        <v>7.6999999999999999E-2</v>
      </c>
      <c r="N49" s="24">
        <v>0.14000000000000001</v>
      </c>
      <c r="O49" s="51">
        <v>0.4</v>
      </c>
      <c r="P49" s="56">
        <f t="shared" si="7"/>
        <v>0.20333333333333334</v>
      </c>
      <c r="Q49" s="34">
        <f t="shared" si="3"/>
        <v>6.8000000000000005E-2</v>
      </c>
      <c r="R49" s="79">
        <f t="shared" si="4"/>
        <v>0.5</v>
      </c>
    </row>
    <row r="50" spans="1:18" ht="15" customHeight="1" x14ac:dyDescent="0.2">
      <c r="A50" s="123"/>
      <c r="B50" s="17" t="s">
        <v>40</v>
      </c>
      <c r="C50" s="36" t="s">
        <v>52</v>
      </c>
      <c r="D50" s="35">
        <v>1.9</v>
      </c>
      <c r="E50" s="38">
        <v>1.4</v>
      </c>
      <c r="F50" s="38">
        <v>1.8</v>
      </c>
      <c r="G50" s="52">
        <v>2.6</v>
      </c>
      <c r="H50" s="38">
        <v>3.1</v>
      </c>
      <c r="I50" s="38">
        <v>3.1</v>
      </c>
      <c r="J50" s="38">
        <v>1.7</v>
      </c>
      <c r="K50" s="38">
        <v>1.5</v>
      </c>
      <c r="L50" s="39">
        <v>0.73</v>
      </c>
      <c r="M50" s="38">
        <v>1.1000000000000001</v>
      </c>
      <c r="N50" s="38">
        <v>1.5</v>
      </c>
      <c r="O50" s="38">
        <v>1.2</v>
      </c>
      <c r="P50" s="68">
        <f>AVERAGE(D50:O50)</f>
        <v>1.8025</v>
      </c>
      <c r="Q50" s="40">
        <f t="shared" si="3"/>
        <v>0.73</v>
      </c>
      <c r="R50" s="76">
        <f t="shared" si="4"/>
        <v>3.1</v>
      </c>
    </row>
    <row r="51" spans="1:18" ht="17.100000000000001" customHeight="1" x14ac:dyDescent="0.2">
      <c r="A51" s="7"/>
      <c r="B51" s="7"/>
      <c r="C51" s="7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3"/>
    </row>
    <row r="52" spans="1:18" ht="17.100000000000001" customHeight="1" x14ac:dyDescent="0.2">
      <c r="A52" s="7"/>
      <c r="B52" s="9" t="s">
        <v>55</v>
      </c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3"/>
    </row>
    <row r="53" spans="1:18" ht="17.100000000000001" customHeight="1" x14ac:dyDescent="0.2">
      <c r="A53" s="7"/>
      <c r="B53" s="10" t="s">
        <v>56</v>
      </c>
      <c r="C53" s="10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3"/>
    </row>
    <row r="54" spans="1:18" ht="17.100000000000001" customHeight="1" x14ac:dyDescent="0.2">
      <c r="A54" s="7"/>
      <c r="B54" s="9" t="s">
        <v>50</v>
      </c>
      <c r="C54" s="9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3"/>
    </row>
    <row r="55" spans="1:18" ht="17.100000000000001" customHeight="1" x14ac:dyDescent="0.2">
      <c r="B55" s="5" t="s">
        <v>19</v>
      </c>
      <c r="C55" s="5"/>
    </row>
    <row r="56" spans="1:18" ht="17.100000000000001" customHeight="1" x14ac:dyDescent="0.2"/>
    <row r="57" spans="1:18" ht="17.100000000000001" customHeight="1" x14ac:dyDescent="0.2"/>
  </sheetData>
  <dataConsolidate/>
  <mergeCells count="22">
    <mergeCell ref="H3:H4"/>
    <mergeCell ref="I3:I4"/>
    <mergeCell ref="J3:J4"/>
    <mergeCell ref="K3:K4"/>
    <mergeCell ref="L3:L4"/>
    <mergeCell ref="C3:C4"/>
    <mergeCell ref="D3:D4"/>
    <mergeCell ref="E3:E4"/>
    <mergeCell ref="F3:F4"/>
    <mergeCell ref="G3:G4"/>
    <mergeCell ref="B3:B4"/>
    <mergeCell ref="A33:A44"/>
    <mergeCell ref="A45:A50"/>
    <mergeCell ref="A12:A32"/>
    <mergeCell ref="A3:A4"/>
    <mergeCell ref="A5:A11"/>
    <mergeCell ref="R3:R4"/>
    <mergeCell ref="M3:M4"/>
    <mergeCell ref="N3:N4"/>
    <mergeCell ref="O3:O4"/>
    <mergeCell ref="P3:P4"/>
    <mergeCell ref="Q3:Q4"/>
  </mergeCells>
  <phoneticPr fontId="3"/>
  <printOptions horizontalCentered="1" verticalCentered="1"/>
  <pageMargins left="0.98425196850393704" right="0.78740157480314965" top="0.98425196850393704" bottom="0.98425196850393704" header="0.51181102362204722" footer="0.51181102362204722"/>
  <pageSetup paperSize="8" scale="90" orientation="landscape" r:id="rId1"/>
  <headerFooter alignWithMargins="0"/>
  <rowBreaks count="1" manualBreakCount="1">
    <brk id="55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速報</vt:lpstr>
      <vt:lpstr>速報!Print_Area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2021-03-25T10:16:07Z</cp:lastPrinted>
  <dcterms:created xsi:type="dcterms:W3CDTF">2001-08-29T07:57:23Z</dcterms:created>
  <dcterms:modified xsi:type="dcterms:W3CDTF">2021-07-15T00:50:25Z</dcterms:modified>
</cp:coreProperties>
</file>