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水質担当\●公共用水域\⑨オープンデータ\2024年度データ\"/>
    </mc:Choice>
  </mc:AlternateContent>
  <xr:revisionPtr revIDLastSave="0" documentId="13_ncr:1_{3FC5C752-6913-424F-A532-D67F4C65BD08}" xr6:coauthVersionLast="36" xr6:coauthVersionMax="47" xr10:uidLastSave="{00000000-0000-0000-0000-000000000000}"/>
  <bookViews>
    <workbookView xWindow="1940" yWindow="1430" windowWidth="22890" windowHeight="14670" tabRatio="749" xr2:uid="{00000000-000D-0000-FFFF-FFFF00000000}"/>
  </bookViews>
  <sheets>
    <sheet name="矢の浦橋" sheetId="17" r:id="rId1"/>
    <sheet name="大津野ポンプ場" sheetId="18" r:id="rId2"/>
    <sheet name="国信橋" sheetId="19" r:id="rId3"/>
    <sheet name="新茶屋橋" sheetId="20" r:id="rId4"/>
    <sheet name="神島ポンプ場上流" sheetId="21" r:id="rId5"/>
    <sheet name="有地川" sheetId="22" r:id="rId6"/>
    <sheet name="神谷川" sheetId="23" r:id="rId7"/>
    <sheet name="吉野川" sheetId="24" r:id="rId8"/>
    <sheet name="岡山県・広島県境界" sheetId="25" r:id="rId9"/>
    <sheet name="四川貯水池" sheetId="26" r:id="rId10"/>
    <sheet name="新川" sheetId="27" r:id="rId11"/>
    <sheet name="竹田橋" sheetId="28" r:id="rId12"/>
    <sheet name="栄橋" sheetId="29" r:id="rId13"/>
  </sheets>
  <definedNames>
    <definedName name="_xlnm.Print_Titles" localSheetId="12">栄橋!$1:$11</definedName>
    <definedName name="_xlnm.Print_Titles" localSheetId="8">岡山県・広島県境界!$1:$11</definedName>
    <definedName name="_xlnm.Print_Titles" localSheetId="7">吉野川!$1:$11</definedName>
    <definedName name="_xlnm.Print_Titles" localSheetId="2">国信橋!$1:$11</definedName>
    <definedName name="_xlnm.Print_Titles" localSheetId="9">四川貯水池!$1:$11</definedName>
    <definedName name="_xlnm.Print_Titles" localSheetId="10">新川!$1:$11</definedName>
    <definedName name="_xlnm.Print_Titles" localSheetId="3">新茶屋橋!$1:$11</definedName>
    <definedName name="_xlnm.Print_Titles" localSheetId="6">神谷川!$1:$11</definedName>
    <definedName name="_xlnm.Print_Titles" localSheetId="4">神島ポンプ場上流!$1:$11</definedName>
    <definedName name="_xlnm.Print_Titles" localSheetId="1">大津野ポンプ場!$1:$11</definedName>
    <definedName name="_xlnm.Print_Titles" localSheetId="11">竹田橋!$1:$11</definedName>
    <definedName name="_xlnm.Print_Titles" localSheetId="0">矢の浦橋!$1:$11</definedName>
    <definedName name="_xlnm.Print_Titles" localSheetId="5">有地川!$1:$11</definedName>
  </definedNames>
  <calcPr calcId="191029" refMode="R1C1"/>
</workbook>
</file>

<file path=xl/calcChain.xml><?xml version="1.0" encoding="utf-8"?>
<calcChain xmlns="http://schemas.openxmlformats.org/spreadsheetml/2006/main">
  <c r="J94" i="26" l="1"/>
  <c r="J14" i="25"/>
  <c r="J16" i="24"/>
  <c r="J14" i="23"/>
  <c r="J26" i="23" l="1"/>
  <c r="J25" i="26" l="1"/>
  <c r="K26" i="25"/>
  <c r="J26" i="25"/>
  <c r="I26" i="22"/>
  <c r="K26" i="22"/>
  <c r="J16" i="29" l="1"/>
  <c r="J16" i="23" l="1"/>
  <c r="I16" i="19"/>
  <c r="J16" i="19"/>
  <c r="K25" i="29" l="1"/>
  <c r="J25" i="29"/>
  <c r="I25" i="29"/>
  <c r="K25" i="28"/>
  <c r="J25" i="28"/>
  <c r="K25" i="27"/>
  <c r="J25" i="27"/>
  <c r="K25" i="24"/>
  <c r="J25" i="24"/>
  <c r="J17" i="24"/>
  <c r="K17" i="24"/>
  <c r="K25" i="22"/>
  <c r="J25" i="22"/>
  <c r="K25" i="21"/>
  <c r="J25" i="21"/>
  <c r="I25" i="21"/>
  <c r="K25" i="20"/>
  <c r="J25" i="20"/>
  <c r="K25" i="19"/>
  <c r="J25" i="19"/>
  <c r="K88" i="18"/>
  <c r="J88" i="18"/>
  <c r="K25" i="18"/>
  <c r="J25" i="18"/>
  <c r="K25" i="17"/>
  <c r="J25" i="17"/>
  <c r="I25" i="25"/>
  <c r="K88" i="29"/>
  <c r="J88" i="29"/>
  <c r="I88" i="29"/>
  <c r="K88" i="28"/>
  <c r="J88" i="28"/>
  <c r="I88" i="28"/>
  <c r="K96" i="26"/>
  <c r="J96" i="26"/>
  <c r="I96" i="26"/>
  <c r="K95" i="26"/>
  <c r="J95" i="26"/>
  <c r="I95" i="26"/>
  <c r="K88" i="26"/>
  <c r="J88" i="26"/>
  <c r="I88" i="26"/>
  <c r="K88" i="24"/>
  <c r="J88" i="24"/>
  <c r="I88" i="24"/>
  <c r="K88" i="23"/>
  <c r="J88" i="23"/>
  <c r="I88" i="23"/>
  <c r="K16" i="22"/>
  <c r="J16" i="22"/>
  <c r="I16" i="22"/>
  <c r="K88" i="20"/>
  <c r="J88" i="20"/>
  <c r="I88" i="20"/>
  <c r="K86" i="19"/>
  <c r="J86" i="19"/>
  <c r="I86" i="19"/>
  <c r="K88" i="17"/>
  <c r="J88" i="17"/>
  <c r="I19" i="28"/>
  <c r="K12" i="27"/>
  <c r="I12" i="27"/>
  <c r="I13" i="27"/>
  <c r="I14" i="27"/>
  <c r="I15" i="27"/>
  <c r="I16" i="27"/>
  <c r="I19" i="27"/>
  <c r="I20" i="27"/>
  <c r="J12" i="25"/>
  <c r="J12" i="23"/>
  <c r="J12" i="22"/>
  <c r="J12" i="21"/>
  <c r="I12" i="20"/>
  <c r="I13" i="20"/>
  <c r="I14" i="20"/>
  <c r="I15" i="20"/>
  <c r="I16" i="20"/>
  <c r="I19" i="20"/>
  <c r="I20" i="20"/>
  <c r="K88" i="25"/>
  <c r="J88" i="25"/>
  <c r="I88" i="25"/>
  <c r="K13" i="25"/>
  <c r="K15" i="25"/>
  <c r="K20" i="29"/>
  <c r="J20" i="29"/>
  <c r="I20" i="29"/>
  <c r="K19" i="29"/>
  <c r="J19" i="29"/>
  <c r="I19" i="29"/>
  <c r="K15" i="29"/>
  <c r="J15" i="29"/>
  <c r="I15" i="29"/>
  <c r="K14" i="29"/>
  <c r="J14" i="29"/>
  <c r="I14" i="29"/>
  <c r="K13" i="29"/>
  <c r="J13" i="29"/>
  <c r="I13" i="29"/>
  <c r="K12" i="29"/>
  <c r="J12" i="29"/>
  <c r="I12" i="29"/>
  <c r="K20" i="28"/>
  <c r="J20" i="28"/>
  <c r="I20" i="28"/>
  <c r="K19" i="28"/>
  <c r="J19" i="28"/>
  <c r="K16" i="28"/>
  <c r="J16" i="28"/>
  <c r="I16" i="28"/>
  <c r="K15" i="28"/>
  <c r="J15" i="28"/>
  <c r="I15" i="28"/>
  <c r="K14" i="28"/>
  <c r="J14" i="28"/>
  <c r="I14" i="28"/>
  <c r="K13" i="28"/>
  <c r="J13" i="28"/>
  <c r="I13" i="28"/>
  <c r="K12" i="28"/>
  <c r="J12" i="28"/>
  <c r="I12" i="28"/>
  <c r="K86" i="27"/>
  <c r="J86" i="27"/>
  <c r="I86" i="27"/>
  <c r="K16" i="27"/>
  <c r="K20" i="27"/>
  <c r="J20" i="27"/>
  <c r="K19" i="27"/>
  <c r="J19" i="27"/>
  <c r="J16" i="27"/>
  <c r="K15" i="27"/>
  <c r="J15" i="27"/>
  <c r="K14" i="27"/>
  <c r="J14" i="27"/>
  <c r="K13" i="27"/>
  <c r="J13" i="27"/>
  <c r="J12" i="27"/>
  <c r="I14" i="26"/>
  <c r="J14" i="26"/>
  <c r="K14" i="26"/>
  <c r="K20" i="26"/>
  <c r="J20" i="26"/>
  <c r="I20" i="26"/>
  <c r="K19" i="26"/>
  <c r="J19" i="26"/>
  <c r="I19" i="26"/>
  <c r="K15" i="26"/>
  <c r="J15" i="26"/>
  <c r="I15" i="26"/>
  <c r="K13" i="26"/>
  <c r="J13" i="26"/>
  <c r="I13" i="26"/>
  <c r="K12" i="26"/>
  <c r="J12" i="26"/>
  <c r="I12" i="26"/>
  <c r="K25" i="25"/>
  <c r="J25" i="25"/>
  <c r="K20" i="25"/>
  <c r="J20" i="25"/>
  <c r="I20" i="25"/>
  <c r="K19" i="25"/>
  <c r="J19" i="25"/>
  <c r="I19" i="25"/>
  <c r="J15" i="25"/>
  <c r="I15" i="25"/>
  <c r="J13" i="25"/>
  <c r="I13" i="25"/>
  <c r="K12" i="25"/>
  <c r="I12" i="25"/>
  <c r="K20" i="24"/>
  <c r="J20" i="24"/>
  <c r="I20" i="24"/>
  <c r="K19" i="24"/>
  <c r="J19" i="24"/>
  <c r="I19" i="24"/>
  <c r="K15" i="24"/>
  <c r="J15" i="24"/>
  <c r="I15" i="24"/>
  <c r="K14" i="24"/>
  <c r="J14" i="24"/>
  <c r="I14" i="24"/>
  <c r="K13" i="24"/>
  <c r="J13" i="24"/>
  <c r="I13" i="24"/>
  <c r="K12" i="24"/>
  <c r="J12" i="24"/>
  <c r="I12" i="24"/>
  <c r="K25" i="23"/>
  <c r="J25" i="23"/>
  <c r="K20" i="23"/>
  <c r="J20" i="23"/>
  <c r="I20" i="23"/>
  <c r="K19" i="23"/>
  <c r="J19" i="23"/>
  <c r="I19" i="23"/>
  <c r="K15" i="23"/>
  <c r="J15" i="23"/>
  <c r="I15" i="23"/>
  <c r="K13" i="23"/>
  <c r="J13" i="23"/>
  <c r="I13" i="23"/>
  <c r="K12" i="23"/>
  <c r="I12" i="23"/>
  <c r="K88" i="22"/>
  <c r="J88" i="22"/>
  <c r="I88" i="22"/>
  <c r="K20" i="22"/>
  <c r="J20" i="22"/>
  <c r="I20" i="22"/>
  <c r="K19" i="22"/>
  <c r="J19" i="22"/>
  <c r="I19" i="22"/>
  <c r="K15" i="22"/>
  <c r="J15" i="22"/>
  <c r="I15" i="22"/>
  <c r="K14" i="22"/>
  <c r="J14" i="22"/>
  <c r="I14" i="22"/>
  <c r="K13" i="22"/>
  <c r="J13" i="22"/>
  <c r="I13" i="22"/>
  <c r="K12" i="22"/>
  <c r="I12" i="22"/>
  <c r="K88" i="21"/>
  <c r="J88" i="21"/>
  <c r="I88" i="21"/>
  <c r="K16" i="21"/>
  <c r="J16" i="21"/>
  <c r="I16" i="21"/>
  <c r="K15" i="21"/>
  <c r="J15" i="21"/>
  <c r="I15" i="21"/>
  <c r="K14" i="21"/>
  <c r="J14" i="21"/>
  <c r="I14" i="21"/>
  <c r="K13" i="21"/>
  <c r="J13" i="21"/>
  <c r="I13" i="21"/>
  <c r="K12" i="21"/>
  <c r="I12" i="21"/>
  <c r="K20" i="20"/>
  <c r="J20" i="20"/>
  <c r="K19" i="20"/>
  <c r="J19" i="20"/>
  <c r="K16" i="20"/>
  <c r="J16" i="20"/>
  <c r="K15" i="20"/>
  <c r="J15" i="20"/>
  <c r="K14" i="20"/>
  <c r="J14" i="20"/>
  <c r="K13" i="20"/>
  <c r="J13" i="20"/>
  <c r="K12" i="20"/>
  <c r="J12" i="20"/>
  <c r="I13" i="19"/>
  <c r="J13" i="19"/>
  <c r="K13" i="19"/>
  <c r="I14" i="19"/>
  <c r="J14" i="19"/>
  <c r="K14" i="19"/>
  <c r="I15" i="19"/>
  <c r="J15" i="19"/>
  <c r="K15" i="19"/>
  <c r="K12" i="19"/>
  <c r="J12" i="19"/>
  <c r="I12" i="19"/>
  <c r="I13" i="18"/>
  <c r="J13" i="18"/>
  <c r="K13" i="18"/>
  <c r="I14" i="18"/>
  <c r="J14" i="18"/>
  <c r="K14" i="18"/>
  <c r="I15" i="18"/>
  <c r="J15" i="18"/>
  <c r="K15" i="18"/>
  <c r="I16" i="18"/>
  <c r="J16" i="18"/>
  <c r="K16" i="18"/>
  <c r="I19" i="18"/>
  <c r="J19" i="18"/>
  <c r="K19" i="18"/>
  <c r="I20" i="18"/>
  <c r="J20" i="18"/>
  <c r="K20" i="18"/>
  <c r="K12" i="18"/>
  <c r="J12" i="18"/>
  <c r="I12" i="18"/>
  <c r="K20" i="17"/>
  <c r="J20" i="17"/>
  <c r="I20" i="17"/>
  <c r="K19" i="17"/>
  <c r="J19" i="17"/>
  <c r="I19" i="17"/>
  <c r="K16" i="17"/>
  <c r="J16" i="17"/>
  <c r="I16" i="17"/>
  <c r="K15" i="17"/>
  <c r="J15" i="17"/>
  <c r="I15" i="17"/>
  <c r="K14" i="17"/>
  <c r="J14" i="17"/>
  <c r="I14" i="17"/>
  <c r="K13" i="17"/>
  <c r="J13" i="17"/>
  <c r="I13" i="17"/>
  <c r="I12" i="17"/>
  <c r="K12" i="17"/>
  <c r="J12" i="17"/>
  <c r="I10" i="25"/>
  <c r="J10" i="25"/>
  <c r="K10" i="25"/>
  <c r="I10" i="24"/>
  <c r="J10" i="24"/>
  <c r="K10" i="24"/>
  <c r="I10" i="27"/>
  <c r="J10" i="27"/>
  <c r="K10" i="27"/>
  <c r="I10" i="23"/>
  <c r="J10" i="23"/>
  <c r="K10" i="23"/>
</calcChain>
</file>

<file path=xl/sharedStrings.xml><?xml version="1.0" encoding="utf-8"?>
<sst xmlns="http://schemas.openxmlformats.org/spreadsheetml/2006/main" count="4424" uniqueCount="305">
  <si>
    <t>水系</t>
  </si>
  <si>
    <t>測定地点名</t>
  </si>
  <si>
    <t>採取年月日</t>
  </si>
  <si>
    <t>気温</t>
  </si>
  <si>
    <t>水温</t>
  </si>
  <si>
    <t>透視度</t>
  </si>
  <si>
    <t>測定項目</t>
  </si>
  <si>
    <t>p　H</t>
  </si>
  <si>
    <t>D　O</t>
  </si>
  <si>
    <t>B　O　D</t>
  </si>
  <si>
    <t>C　O　D　</t>
  </si>
  <si>
    <t>S　S</t>
  </si>
  <si>
    <t>n-ヘキサン抽出物質</t>
  </si>
  <si>
    <t>全窒素</t>
  </si>
  <si>
    <t>全燐</t>
  </si>
  <si>
    <t>カドミウム</t>
  </si>
  <si>
    <t>全シアン</t>
  </si>
  <si>
    <t>鉛</t>
  </si>
  <si>
    <t>六価クロム</t>
  </si>
  <si>
    <t>砒素</t>
  </si>
  <si>
    <t>総水銀</t>
  </si>
  <si>
    <t>アルキル水銀</t>
  </si>
  <si>
    <t>P　C　B</t>
  </si>
  <si>
    <t>ジクロロメタン</t>
  </si>
  <si>
    <t>四塩化炭素</t>
  </si>
  <si>
    <t>1,2-ジクロロエタン</t>
  </si>
  <si>
    <t>1,1-ジクロロエチレン</t>
  </si>
  <si>
    <t>ｼｽ-1,2-ｼﾞｸﾛﾛｴﾁﾚﾝ</t>
  </si>
  <si>
    <t>1,1,1-ﾄﾘｸﾛﾛｴﾀﾝ</t>
  </si>
  <si>
    <t>1,1,2-ﾄﾘｸﾛﾛｴﾀﾝ</t>
  </si>
  <si>
    <t>トリクロロエチレン</t>
  </si>
  <si>
    <t>テトラクロロエチレン</t>
  </si>
  <si>
    <t>1,3-ジクロロプロペン</t>
  </si>
  <si>
    <t>チウラム</t>
  </si>
  <si>
    <t>シマジン</t>
  </si>
  <si>
    <t>チオベンカルブ</t>
  </si>
  <si>
    <t>ベンゼン</t>
  </si>
  <si>
    <t>セレン</t>
  </si>
  <si>
    <t>フェノール類</t>
  </si>
  <si>
    <t>銅</t>
  </si>
  <si>
    <t>クロム</t>
  </si>
  <si>
    <t>有機態窒素</t>
  </si>
  <si>
    <t>アンモニア態窒素</t>
  </si>
  <si>
    <t>電気伝導度</t>
  </si>
  <si>
    <t>濁度</t>
  </si>
  <si>
    <t>トリハロメタン生成能</t>
  </si>
  <si>
    <t>クロロホルム生成能</t>
  </si>
  <si>
    <t>ブロモホルム生成能</t>
  </si>
  <si>
    <t>クロロホルム</t>
  </si>
  <si>
    <t>イソキサチオン</t>
  </si>
  <si>
    <t>ダイアジノン</t>
  </si>
  <si>
    <t>フェニトロチオン</t>
  </si>
  <si>
    <t>イソプロチオラン</t>
  </si>
  <si>
    <t>オキシン銅</t>
  </si>
  <si>
    <t>クロロタロニル</t>
  </si>
  <si>
    <t>プロピザミド</t>
  </si>
  <si>
    <t>ジクロルボス</t>
  </si>
  <si>
    <t>フェノブカルブ</t>
  </si>
  <si>
    <t>イプロベンホス</t>
  </si>
  <si>
    <t>クロルニトロフェン</t>
  </si>
  <si>
    <t>トルエン</t>
  </si>
  <si>
    <t>キシレン</t>
  </si>
  <si>
    <t>ニッケル</t>
  </si>
  <si>
    <t>モリブデン</t>
  </si>
  <si>
    <t>アンチモン</t>
  </si>
  <si>
    <t>硝酸性窒素及び亜硝酸性窒素</t>
  </si>
  <si>
    <t>特記事項</t>
  </si>
  <si>
    <t>㎝</t>
    <rPh sb="0" eb="1">
      <t>センチ</t>
    </rPh>
    <phoneticPr fontId="2"/>
  </si>
  <si>
    <t>㎎/ｌ</t>
    <rPh sb="0" eb="1">
      <t>グラム</t>
    </rPh>
    <rPh sb="2" eb="3">
      <t>リットル</t>
    </rPh>
    <phoneticPr fontId="2"/>
  </si>
  <si>
    <t>度</t>
    <rPh sb="0" eb="1">
      <t>℃</t>
    </rPh>
    <phoneticPr fontId="2"/>
  </si>
  <si>
    <t>平均</t>
    <rPh sb="0" eb="2">
      <t>ヘイキン</t>
    </rPh>
    <phoneticPr fontId="1"/>
  </si>
  <si>
    <t>最大</t>
    <rPh sb="0" eb="2">
      <t>サイダイ</t>
    </rPh>
    <phoneticPr fontId="1"/>
  </si>
  <si>
    <t>最小</t>
    <rPh sb="0" eb="2">
      <t>サイショウ</t>
    </rPh>
    <phoneticPr fontId="1"/>
  </si>
  <si>
    <t>芦田川</t>
    <phoneticPr fontId="2"/>
  </si>
  <si>
    <t>℃</t>
    <phoneticPr fontId="2"/>
  </si>
  <si>
    <t>国信橋</t>
    <phoneticPr fontId="2"/>
  </si>
  <si>
    <t>新茶屋橋</t>
    <phoneticPr fontId="2"/>
  </si>
  <si>
    <t>有地川</t>
    <phoneticPr fontId="2"/>
  </si>
  <si>
    <t>高梁川</t>
    <phoneticPr fontId="2"/>
  </si>
  <si>
    <t>神島ポンプ場上流</t>
    <phoneticPr fontId="2"/>
  </si>
  <si>
    <t>大門水路</t>
    <rPh sb="0" eb="1">
      <t>ダイ</t>
    </rPh>
    <rPh sb="1" eb="2">
      <t>モン</t>
    </rPh>
    <rPh sb="2" eb="4">
      <t>スイロ</t>
    </rPh>
    <phoneticPr fontId="2"/>
  </si>
  <si>
    <t>神谷川</t>
    <phoneticPr fontId="2"/>
  </si>
  <si>
    <t>岡山県・広島県境界</t>
    <phoneticPr fontId="2"/>
  </si>
  <si>
    <t>公共用水水質結果一覧表（岡山県・広島県境界）</t>
    <phoneticPr fontId="1"/>
  </si>
  <si>
    <t>四川貯水池</t>
    <phoneticPr fontId="2"/>
  </si>
  <si>
    <t>公共用水水質結果一覧表（四川貯水池）</t>
    <phoneticPr fontId="1"/>
  </si>
  <si>
    <t>四川</t>
    <phoneticPr fontId="2"/>
  </si>
  <si>
    <t>吉野川</t>
    <phoneticPr fontId="2"/>
  </si>
  <si>
    <t>公共用水水質結果一覧表（吉野川）</t>
    <phoneticPr fontId="1"/>
  </si>
  <si>
    <t>公共用水水質結果一覧表（神谷川）</t>
    <phoneticPr fontId="1"/>
  </si>
  <si>
    <t>公共用水水質結果一覧表（有地川）</t>
    <phoneticPr fontId="1"/>
  </si>
  <si>
    <t>公共用水水質結果一覧表（神島ポンプ場上流）</t>
    <phoneticPr fontId="1"/>
  </si>
  <si>
    <t>公共用水水質結果一覧表（新茶屋橋）</t>
    <phoneticPr fontId="1"/>
  </si>
  <si>
    <t>公共用水水質結果一覧表（国信橋）</t>
    <phoneticPr fontId="1"/>
  </si>
  <si>
    <t>大津野ポンプ場</t>
    <phoneticPr fontId="2"/>
  </si>
  <si>
    <t>公共用水水質結果一覧表（大津野ポンプ場）</t>
    <phoneticPr fontId="1"/>
  </si>
  <si>
    <t>矢の浦橋</t>
    <phoneticPr fontId="2"/>
  </si>
  <si>
    <t>公共用水水質結果一覧表（矢の浦橋）</t>
    <phoneticPr fontId="1"/>
  </si>
  <si>
    <t>硝酸性窒素</t>
  </si>
  <si>
    <t>亜硝酸性窒素</t>
  </si>
  <si>
    <t>ふっ素</t>
  </si>
  <si>
    <t>ほう素</t>
  </si>
  <si>
    <t>ブロモジクロロメタン生成能</t>
  </si>
  <si>
    <t>ジブロモクロロメタン生成能</t>
  </si>
  <si>
    <t>トランス-1,2-ジクロロエチレン</t>
  </si>
  <si>
    <t>1,2-ジクロロプロパン</t>
  </si>
  <si>
    <t>p-ジクロロベンゼン</t>
  </si>
  <si>
    <t>EPN</t>
  </si>
  <si>
    <t>フタル酸ジエチルヘキシル</t>
  </si>
  <si>
    <t>エピクロロヒドリン</t>
  </si>
  <si>
    <t>1,4-ジオキサン</t>
  </si>
  <si>
    <t>全マンガン</t>
  </si>
  <si>
    <t>ウラン</t>
  </si>
  <si>
    <t>亜鉛</t>
  </si>
  <si>
    <t>鉄_溶解性</t>
  </si>
  <si>
    <t>マンガン_溶解性</t>
  </si>
  <si>
    <t>フェノール</t>
  </si>
  <si>
    <t>ホルムアルデヒド</t>
  </si>
  <si>
    <t>塩素イオン</t>
  </si>
  <si>
    <t>燐酸態燐</t>
  </si>
  <si>
    <t>クロロフィルa</t>
  </si>
  <si>
    <r>
      <t>㎎/ｍ</t>
    </r>
    <r>
      <rPr>
        <vertAlign val="superscript"/>
        <sz val="8"/>
        <rFont val="細明朝体"/>
        <family val="3"/>
        <charset val="128"/>
      </rPr>
      <t>３</t>
    </r>
    <rPh sb="0" eb="1">
      <t>グラム</t>
    </rPh>
    <phoneticPr fontId="2"/>
  </si>
  <si>
    <t>ふん便性大腸菌群数</t>
  </si>
  <si>
    <r>
      <t>μ</t>
    </r>
    <r>
      <rPr>
        <sz val="10"/>
        <rFont val="Arial"/>
        <family val="2"/>
      </rPr>
      <t>S</t>
    </r>
    <r>
      <rPr>
        <sz val="10"/>
        <rFont val="細明朝体"/>
        <family val="3"/>
        <charset val="128"/>
      </rPr>
      <t>/㎝</t>
    </r>
    <rPh sb="3" eb="4">
      <t>センチ</t>
    </rPh>
    <phoneticPr fontId="2"/>
  </si>
  <si>
    <t>新川</t>
    <phoneticPr fontId="2"/>
  </si>
  <si>
    <t>公共用水水質結果一覧表（新川）</t>
    <phoneticPr fontId="1"/>
  </si>
  <si>
    <t>㎎/L</t>
    <rPh sb="0" eb="1">
      <t>グラム</t>
    </rPh>
    <phoneticPr fontId="2"/>
  </si>
  <si>
    <t>大腸菌群数</t>
    <phoneticPr fontId="1"/>
  </si>
  <si>
    <r>
      <t>MPN/100</t>
    </r>
    <r>
      <rPr>
        <sz val="10"/>
        <rFont val="Osaka"/>
        <family val="3"/>
        <charset val="128"/>
      </rPr>
      <t>ｍ</t>
    </r>
    <r>
      <rPr>
        <sz val="10"/>
        <rFont val="細明朝体"/>
        <family val="3"/>
        <charset val="128"/>
      </rPr>
      <t>L</t>
    </r>
    <phoneticPr fontId="2"/>
  </si>
  <si>
    <t>全亜鉛</t>
    <rPh sb="0" eb="1">
      <t>ゼン</t>
    </rPh>
    <rPh sb="1" eb="3">
      <t>アエン</t>
    </rPh>
    <phoneticPr fontId="1"/>
  </si>
  <si>
    <t>ノニルフェノール</t>
    <phoneticPr fontId="1"/>
  </si>
  <si>
    <t>透明度</t>
    <rPh sb="0" eb="1">
      <t>トオル</t>
    </rPh>
    <rPh sb="1" eb="2">
      <t>メイ</t>
    </rPh>
    <rPh sb="2" eb="3">
      <t>ド</t>
    </rPh>
    <phoneticPr fontId="1"/>
  </si>
  <si>
    <t>m</t>
    <phoneticPr fontId="2"/>
  </si>
  <si>
    <t>大腸菌数</t>
    <phoneticPr fontId="1"/>
  </si>
  <si>
    <t>T　O　C</t>
    <phoneticPr fontId="1"/>
  </si>
  <si>
    <t>個/100mL</t>
    <rPh sb="0" eb="1">
      <t>コ</t>
    </rPh>
    <phoneticPr fontId="2"/>
  </si>
  <si>
    <t>メチレンブルー活性物質</t>
    <phoneticPr fontId="1"/>
  </si>
  <si>
    <t>大腸菌群数</t>
    <phoneticPr fontId="1"/>
  </si>
  <si>
    <r>
      <t>MPN/100</t>
    </r>
    <r>
      <rPr>
        <sz val="10"/>
        <rFont val="Osaka"/>
        <family val="3"/>
        <charset val="128"/>
      </rPr>
      <t>ｍ</t>
    </r>
    <r>
      <rPr>
        <sz val="10"/>
        <rFont val="細明朝体"/>
        <family val="3"/>
        <charset val="128"/>
      </rPr>
      <t>L</t>
    </r>
    <phoneticPr fontId="2"/>
  </si>
  <si>
    <t>ノニルフェノール</t>
    <phoneticPr fontId="1"/>
  </si>
  <si>
    <t>m</t>
    <phoneticPr fontId="2"/>
  </si>
  <si>
    <t>大腸菌数</t>
    <phoneticPr fontId="1"/>
  </si>
  <si>
    <t>T　O　C</t>
    <phoneticPr fontId="1"/>
  </si>
  <si>
    <t>竹田橋</t>
    <phoneticPr fontId="2"/>
  </si>
  <si>
    <t>公共用水水質結果一覧表（竹田橋）</t>
    <phoneticPr fontId="1"/>
  </si>
  <si>
    <t>竹田川</t>
    <phoneticPr fontId="2"/>
  </si>
  <si>
    <t>栄橋</t>
    <phoneticPr fontId="2"/>
  </si>
  <si>
    <t>公共用水水質結果一覧表（栄橋）</t>
    <phoneticPr fontId="1"/>
  </si>
  <si>
    <t>高屋川</t>
    <phoneticPr fontId="2"/>
  </si>
  <si>
    <t>直鎖アルキルベンゼンスルホン酸及びその塩</t>
  </si>
  <si>
    <t>4-t-オクチルフェノール</t>
  </si>
  <si>
    <t>アニリン</t>
  </si>
  <si>
    <t>2,4-ジクロロフェノール</t>
  </si>
  <si>
    <t>ビスフェノールＡ</t>
  </si>
  <si>
    <t>クロロエチレン</t>
    <phoneticPr fontId="1"/>
  </si>
  <si>
    <t>クロロエチレン</t>
    <phoneticPr fontId="1"/>
  </si>
  <si>
    <t>底層溶存酸素量</t>
    <rPh sb="0" eb="2">
      <t>テイソウ</t>
    </rPh>
    <rPh sb="2" eb="6">
      <t>ヨウゾンサンソ</t>
    </rPh>
    <rPh sb="6" eb="7">
      <t>リョウ</t>
    </rPh>
    <phoneticPr fontId="1"/>
  </si>
  <si>
    <t>生活環境項目</t>
    <rPh sb="0" eb="2">
      <t>セイカツ</t>
    </rPh>
    <rPh sb="2" eb="4">
      <t>カンキョウ</t>
    </rPh>
    <rPh sb="4" eb="6">
      <t>コウモク</t>
    </rPh>
    <phoneticPr fontId="1"/>
  </si>
  <si>
    <t>補足測定項目</t>
    <rPh sb="0" eb="2">
      <t>ホソク</t>
    </rPh>
    <rPh sb="2" eb="4">
      <t>ソクテイ</t>
    </rPh>
    <rPh sb="4" eb="6">
      <t>コウモク</t>
    </rPh>
    <phoneticPr fontId="1"/>
  </si>
  <si>
    <t>健康項目</t>
    <rPh sb="0" eb="2">
      <t>ケンコウ</t>
    </rPh>
    <rPh sb="2" eb="4">
      <t>コウモク</t>
    </rPh>
    <phoneticPr fontId="1"/>
  </si>
  <si>
    <t>特殊項目</t>
    <rPh sb="0" eb="2">
      <t>トクシュ</t>
    </rPh>
    <rPh sb="2" eb="4">
      <t>コウモク</t>
    </rPh>
    <phoneticPr fontId="1"/>
  </si>
  <si>
    <t>要監視項目</t>
    <rPh sb="0" eb="1">
      <t>ヨウ</t>
    </rPh>
    <rPh sb="1" eb="3">
      <t>カンシ</t>
    </rPh>
    <rPh sb="3" eb="5">
      <t>コウモク</t>
    </rPh>
    <phoneticPr fontId="1"/>
  </si>
  <si>
    <t>その他の項目</t>
    <rPh sb="2" eb="3">
      <t>タ</t>
    </rPh>
    <rPh sb="4" eb="6">
      <t>コウモク</t>
    </rPh>
    <phoneticPr fontId="1"/>
  </si>
  <si>
    <t>環境基準類型</t>
    <phoneticPr fontId="1"/>
  </si>
  <si>
    <t>流量</t>
    <rPh sb="0" eb="2">
      <t>リュウリョウ</t>
    </rPh>
    <phoneticPr fontId="1"/>
  </si>
  <si>
    <r>
      <t>m</t>
    </r>
    <r>
      <rPr>
        <vertAlign val="superscript"/>
        <sz val="10"/>
        <rFont val="ＭＳ 明朝"/>
        <family val="1"/>
        <charset val="128"/>
      </rPr>
      <t>3</t>
    </r>
    <r>
      <rPr>
        <sz val="10"/>
        <rFont val="ＭＳ 明朝"/>
        <family val="1"/>
        <charset val="128"/>
      </rPr>
      <t>/S</t>
    </r>
    <phoneticPr fontId="1"/>
  </si>
  <si>
    <t>環境基準
または
指針値</t>
    <rPh sb="0" eb="2">
      <t>カンキョウ</t>
    </rPh>
    <rPh sb="2" eb="4">
      <t>キジュン</t>
    </rPh>
    <rPh sb="9" eb="12">
      <t>シシンチ</t>
    </rPh>
    <phoneticPr fontId="1"/>
  </si>
  <si>
    <t>6.5～8.5</t>
    <phoneticPr fontId="1"/>
  </si>
  <si>
    <t>――</t>
    <phoneticPr fontId="1"/>
  </si>
  <si>
    <t>25 以下</t>
    <rPh sb="3" eb="5">
      <t>イカ</t>
    </rPh>
    <phoneticPr fontId="1"/>
  </si>
  <si>
    <t>0.003 以下</t>
    <phoneticPr fontId="1"/>
  </si>
  <si>
    <t>検出されないこと</t>
    <rPh sb="0" eb="2">
      <t>ケンシュツ</t>
    </rPh>
    <phoneticPr fontId="1"/>
  </si>
  <si>
    <t>0.01 以下</t>
    <phoneticPr fontId="1"/>
  </si>
  <si>
    <t>0.05 以下</t>
    <phoneticPr fontId="1"/>
  </si>
  <si>
    <t>0.0005 以下</t>
    <phoneticPr fontId="1"/>
  </si>
  <si>
    <t>0.02 以下</t>
    <phoneticPr fontId="1"/>
  </si>
  <si>
    <t>0.002 以下</t>
    <phoneticPr fontId="1"/>
  </si>
  <si>
    <t>0.004 以下</t>
    <phoneticPr fontId="1"/>
  </si>
  <si>
    <t>0.1 以下</t>
    <phoneticPr fontId="1"/>
  </si>
  <si>
    <t>0.04 以下</t>
    <phoneticPr fontId="1"/>
  </si>
  <si>
    <t>1 以下</t>
    <phoneticPr fontId="1"/>
  </si>
  <si>
    <t>0.006 以下</t>
    <phoneticPr fontId="1"/>
  </si>
  <si>
    <t>10 以下</t>
    <phoneticPr fontId="1"/>
  </si>
  <si>
    <t>0.8 以下</t>
    <phoneticPr fontId="1"/>
  </si>
  <si>
    <t>0.06 以下</t>
    <phoneticPr fontId="1"/>
  </si>
  <si>
    <t>0.2 以下</t>
    <phoneticPr fontId="1"/>
  </si>
  <si>
    <t>0.008 以下</t>
    <phoneticPr fontId="1"/>
  </si>
  <si>
    <t>0.005 以下</t>
    <phoneticPr fontId="1"/>
  </si>
  <si>
    <t>0.03 以下</t>
    <phoneticPr fontId="1"/>
  </si>
  <si>
    <t>0.6 以下</t>
    <phoneticPr fontId="1"/>
  </si>
  <si>
    <t>0.4 以下</t>
    <phoneticPr fontId="1"/>
  </si>
  <si>
    <t>0.07 以下</t>
    <phoneticPr fontId="1"/>
  </si>
  <si>
    <t>0.0004 以下</t>
    <phoneticPr fontId="1"/>
  </si>
  <si>
    <t>河川A</t>
    <rPh sb="0" eb="2">
      <t>カセン</t>
    </rPh>
    <phoneticPr fontId="1"/>
  </si>
  <si>
    <t>――</t>
    <phoneticPr fontId="17"/>
  </si>
  <si>
    <t>&lt;1</t>
    <phoneticPr fontId="1"/>
  </si>
  <si>
    <r>
      <t>CFU/100</t>
    </r>
    <r>
      <rPr>
        <sz val="10"/>
        <rFont val="Osaka"/>
        <family val="3"/>
        <charset val="128"/>
      </rPr>
      <t>ｍ</t>
    </r>
    <r>
      <rPr>
        <sz val="10"/>
        <rFont val="細明朝体"/>
        <family val="3"/>
        <charset val="128"/>
      </rPr>
      <t>L</t>
    </r>
    <phoneticPr fontId="2"/>
  </si>
  <si>
    <t>――</t>
    <phoneticPr fontId="1"/>
  </si>
  <si>
    <t>河川A</t>
    <phoneticPr fontId="17"/>
  </si>
  <si>
    <t>7.5 以上</t>
    <rPh sb="4" eb="6">
      <t>イジョウ</t>
    </rPh>
    <phoneticPr fontId="1"/>
  </si>
  <si>
    <t>2 以下</t>
    <phoneticPr fontId="1"/>
  </si>
  <si>
    <t>2 以下</t>
    <phoneticPr fontId="1"/>
  </si>
  <si>
    <t>300 以下</t>
    <phoneticPr fontId="1"/>
  </si>
  <si>
    <t>&gt;30</t>
  </si>
  <si>
    <t>&lt;1</t>
  </si>
  <si>
    <t>22.8</t>
  </si>
  <si>
    <t>23.1</t>
  </si>
  <si>
    <t>17.2</t>
  </si>
  <si>
    <t>2024年度</t>
    <phoneticPr fontId="1"/>
  </si>
  <si>
    <t>23.4</t>
  </si>
  <si>
    <t>19.9</t>
  </si>
  <si>
    <t>24.2</t>
  </si>
  <si>
    <t>20.1</t>
  </si>
  <si>
    <t>24.7</t>
  </si>
  <si>
    <t>22.3</t>
  </si>
  <si>
    <t>17.7</t>
  </si>
  <si>
    <t>23.6</t>
  </si>
  <si>
    <t>25.8</t>
  </si>
  <si>
    <t>26.8</t>
  </si>
  <si>
    <t>19.7</t>
  </si>
  <si>
    <t>18.7</t>
  </si>
  <si>
    <t>16.5</t>
  </si>
  <si>
    <t>21.7</t>
  </si>
  <si>
    <t>16.6</t>
  </si>
  <si>
    <t>2024年度</t>
    <phoneticPr fontId="17"/>
  </si>
  <si>
    <t>22.4</t>
  </si>
  <si>
    <t>20.2</t>
  </si>
  <si>
    <t>25.6</t>
  </si>
  <si>
    <t>21.8</t>
  </si>
  <si>
    <t>20.7</t>
  </si>
  <si>
    <t>34.3</t>
  </si>
  <si>
    <t>31.1</t>
  </si>
  <si>
    <t>&lt;0.0003</t>
  </si>
  <si>
    <t>&lt;0.1</t>
  </si>
  <si>
    <t>&lt;0.005</t>
  </si>
  <si>
    <t>&lt;0.01</t>
  </si>
  <si>
    <t>&lt;0.0005</t>
  </si>
  <si>
    <t>35.7</t>
  </si>
  <si>
    <t>32.2</t>
  </si>
  <si>
    <t>33.4</t>
  </si>
  <si>
    <t>27.0</t>
  </si>
  <si>
    <t>&lt;0.002</t>
  </si>
  <si>
    <t>&lt;0.0002</t>
  </si>
  <si>
    <t>&lt;0.0004</t>
  </si>
  <si>
    <t>&lt;0.004</t>
  </si>
  <si>
    <t>&lt;0.0006</t>
  </si>
  <si>
    <t>&lt;0.001</t>
  </si>
  <si>
    <t>34.2</t>
  </si>
  <si>
    <t>30.6</t>
  </si>
  <si>
    <t>35.0</t>
  </si>
  <si>
    <t>34.5</t>
  </si>
  <si>
    <t>33.6</t>
  </si>
  <si>
    <t>34.0</t>
  </si>
  <si>
    <t>29.3</t>
  </si>
  <si>
    <t>&lt;1</t>
    <phoneticPr fontId="1"/>
  </si>
  <si>
    <t>33.3</t>
  </si>
  <si>
    <t>30.0</t>
  </si>
  <si>
    <t>32.5</t>
  </si>
  <si>
    <t>27.1</t>
  </si>
  <si>
    <t>32.0</t>
  </si>
  <si>
    <t>29.8</t>
  </si>
  <si>
    <t>34.1</t>
  </si>
  <si>
    <t>31.6</t>
  </si>
  <si>
    <t>31.4</t>
  </si>
  <si>
    <t>30.7</t>
  </si>
  <si>
    <t>23.0</t>
  </si>
  <si>
    <t>24.6</t>
  </si>
  <si>
    <t>22.9</t>
  </si>
  <si>
    <t>21.9</t>
  </si>
  <si>
    <t>24.3</t>
  </si>
  <si>
    <t>21.5</t>
  </si>
  <si>
    <t>19.1</t>
  </si>
  <si>
    <t>&lt;0.5</t>
    <phoneticPr fontId="1"/>
  </si>
  <si>
    <t>24.1</t>
  </si>
  <si>
    <t>20.9</t>
  </si>
  <si>
    <t>&lt;1</t>
    <phoneticPr fontId="1"/>
  </si>
  <si>
    <t>25.4</t>
  </si>
  <si>
    <t>19.2</t>
  </si>
  <si>
    <t>23.2</t>
  </si>
  <si>
    <t>22.7</t>
  </si>
  <si>
    <t>24.8</t>
  </si>
  <si>
    <t>23.9</t>
  </si>
  <si>
    <t>25.3</t>
  </si>
  <si>
    <t>22.6</t>
  </si>
  <si>
    <t>5.9</t>
  </si>
  <si>
    <t>6.0</t>
  </si>
  <si>
    <t>9.9</t>
  </si>
  <si>
    <t>9.3</t>
  </si>
  <si>
    <t>5.1</t>
  </si>
  <si>
    <t>5.8</t>
  </si>
  <si>
    <t>6.2</t>
  </si>
  <si>
    <t>&lt;1</t>
    <phoneticPr fontId="1"/>
  </si>
  <si>
    <t>10.2</t>
  </si>
  <si>
    <t>9.2</t>
  </si>
  <si>
    <t>9.1</t>
  </si>
  <si>
    <t>8.2</t>
  </si>
  <si>
    <t>7.3</t>
  </si>
  <si>
    <t>7.2</t>
  </si>
  <si>
    <t>4.1</t>
  </si>
  <si>
    <t>&lt;0.5</t>
    <phoneticPr fontId="1"/>
  </si>
  <si>
    <t>8.6</t>
  </si>
  <si>
    <t>6.8</t>
  </si>
  <si>
    <t>590</t>
    <phoneticPr fontId="17"/>
  </si>
  <si>
    <t>9.6</t>
  </si>
  <si>
    <t>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</si>
</sst>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0.000"/>
    <numFmt numFmtId="178" formatCode="0.0_ "/>
    <numFmt numFmtId="180" formatCode="0.00_ "/>
    <numFmt numFmtId="181" formatCode="0_ "/>
  </numFmts>
  <fonts count="19"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Osaka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細明朝体"/>
      <family val="3"/>
      <charset val="128"/>
    </font>
    <font>
      <sz val="10"/>
      <name val="Osaka"/>
      <family val="3"/>
      <charset val="128"/>
    </font>
    <font>
      <sz val="10"/>
      <name val="ＭＳ Ｐゴシック"/>
      <family val="3"/>
      <charset val="128"/>
    </font>
    <font>
      <sz val="8"/>
      <name val="細明朝体"/>
      <family val="3"/>
      <charset val="128"/>
    </font>
    <font>
      <vertAlign val="superscript"/>
      <sz val="8"/>
      <name val="細明朝体"/>
      <family val="3"/>
      <charset val="128"/>
    </font>
    <font>
      <sz val="10"/>
      <name val="Arial"/>
      <family val="2"/>
    </font>
    <font>
      <sz val="6"/>
      <name val="ＭＳ ゴシック"/>
      <family val="3"/>
      <charset val="128"/>
    </font>
    <font>
      <vertAlign val="superscript"/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7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4" fontId="7" fillId="0" borderId="3" xfId="0" applyNumberFormat="1" applyFont="1" applyBorder="1" applyAlignment="1">
      <alignment horizontal="center"/>
    </xf>
    <xf numFmtId="176" fontId="7" fillId="0" borderId="2" xfId="0" applyNumberFormat="1" applyFont="1" applyBorder="1" applyAlignment="1">
      <alignment horizontal="center" shrinkToFit="1"/>
    </xf>
    <xf numFmtId="0" fontId="6" fillId="0" borderId="0" xfId="0" applyFont="1" applyAlignment="1">
      <alignment horizontal="center"/>
    </xf>
    <xf numFmtId="0" fontId="9" fillId="0" borderId="4" xfId="0" applyFont="1" applyBorder="1" applyAlignment="1">
      <alignment horizontal="center" shrinkToFit="1"/>
    </xf>
    <xf numFmtId="0" fontId="9" fillId="0" borderId="5" xfId="0" applyFont="1" applyBorder="1" applyAlignment="1">
      <alignment horizontal="center" shrinkToFit="1"/>
    </xf>
    <xf numFmtId="0" fontId="6" fillId="0" borderId="0" xfId="0" applyFont="1" applyAlignment="1">
      <alignment horizontal="left"/>
    </xf>
    <xf numFmtId="14" fontId="7" fillId="0" borderId="2" xfId="0" applyNumberFormat="1" applyFont="1" applyBorder="1" applyAlignment="1">
      <alignment horizontal="center"/>
    </xf>
    <xf numFmtId="49" fontId="11" fillId="0" borderId="6" xfId="0" applyNumberFormat="1" applyFont="1" applyBorder="1" applyAlignment="1">
      <alignment horizontal="center"/>
    </xf>
    <xf numFmtId="49" fontId="11" fillId="0" borderId="6" xfId="0" applyNumberFormat="1" applyFont="1" applyBorder="1" applyAlignment="1">
      <alignment horizontal="center" shrinkToFit="1"/>
    </xf>
    <xf numFmtId="0" fontId="13" fillId="0" borderId="4" xfId="0" applyFont="1" applyBorder="1" applyAlignment="1">
      <alignment horizontal="center" shrinkToFit="1"/>
    </xf>
    <xf numFmtId="49" fontId="14" fillId="0" borderId="6" xfId="0" applyNumberFormat="1" applyFont="1" applyBorder="1" applyAlignment="1">
      <alignment horizontal="center"/>
    </xf>
    <xf numFmtId="178" fontId="7" fillId="0" borderId="2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49" fontId="4" fillId="0" borderId="8" xfId="0" applyNumberFormat="1" applyFont="1" applyBorder="1" applyAlignment="1">
      <alignment horizontal="center" shrinkToFit="1"/>
    </xf>
    <xf numFmtId="49" fontId="3" fillId="0" borderId="8" xfId="0" applyNumberFormat="1" applyFont="1" applyBorder="1"/>
    <xf numFmtId="49" fontId="3" fillId="0" borderId="9" xfId="0" applyNumberFormat="1" applyFont="1" applyBorder="1"/>
    <xf numFmtId="49" fontId="7" fillId="0" borderId="2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2" xfId="0" applyNumberFormat="1" applyFont="1" applyBorder="1" applyAlignment="1" applyProtection="1">
      <alignment horizontal="center"/>
      <protection locked="0"/>
    </xf>
    <xf numFmtId="49" fontId="8" fillId="0" borderId="2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176" fontId="7" fillId="0" borderId="11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9" fillId="0" borderId="4" xfId="1" applyFont="1" applyBorder="1" applyAlignment="1">
      <alignment horizontal="center" shrinkToFit="1"/>
    </xf>
    <xf numFmtId="49" fontId="11" fillId="0" borderId="6" xfId="1" applyNumberFormat="1" applyFont="1" applyBorder="1" applyAlignment="1">
      <alignment horizontal="center"/>
    </xf>
    <xf numFmtId="0" fontId="9" fillId="0" borderId="5" xfId="1" applyFont="1" applyBorder="1" applyAlignment="1">
      <alignment horizontal="center" shrinkToFit="1"/>
    </xf>
    <xf numFmtId="49" fontId="11" fillId="0" borderId="14" xfId="1" applyNumberFormat="1" applyFont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shrinkToFit="1"/>
    </xf>
    <xf numFmtId="0" fontId="7" fillId="0" borderId="16" xfId="0" applyFont="1" applyBorder="1" applyAlignment="1">
      <alignment horizontal="center" shrinkToFit="1"/>
    </xf>
    <xf numFmtId="0" fontId="9" fillId="0" borderId="5" xfId="0" applyFont="1" applyBorder="1" applyAlignment="1">
      <alignment horizontal="center" vertical="center" shrinkToFit="1"/>
    </xf>
    <xf numFmtId="0" fontId="3" fillId="0" borderId="19" xfId="0" applyFont="1" applyBorder="1"/>
    <xf numFmtId="0" fontId="3" fillId="0" borderId="20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/>
    </xf>
    <xf numFmtId="49" fontId="7" fillId="0" borderId="10" xfId="0" applyNumberFormat="1" applyFont="1" applyBorder="1" applyAlignment="1">
      <alignment horizontal="center"/>
    </xf>
    <xf numFmtId="49" fontId="7" fillId="0" borderId="11" xfId="0" applyNumberFormat="1" applyFont="1" applyBorder="1" applyAlignment="1">
      <alignment horizontal="center"/>
    </xf>
    <xf numFmtId="0" fontId="9" fillId="0" borderId="24" xfId="0" applyFont="1" applyBorder="1" applyAlignment="1">
      <alignment horizontal="center" shrinkToFit="1"/>
    </xf>
    <xf numFmtId="49" fontId="11" fillId="0" borderId="7" xfId="0" applyNumberFormat="1" applyFont="1" applyBorder="1" applyAlignment="1">
      <alignment horizontal="center"/>
    </xf>
    <xf numFmtId="49" fontId="7" fillId="0" borderId="25" xfId="0" applyNumberFormat="1" applyFont="1" applyBorder="1" applyAlignment="1">
      <alignment horizontal="center"/>
    </xf>
    <xf numFmtId="49" fontId="7" fillId="0" borderId="26" xfId="0" applyNumberFormat="1" applyFont="1" applyBorder="1" applyAlignment="1">
      <alignment horizontal="center"/>
    </xf>
    <xf numFmtId="49" fontId="7" fillId="0" borderId="8" xfId="0" applyNumberFormat="1" applyFont="1" applyBorder="1" applyAlignment="1">
      <alignment horizontal="center"/>
    </xf>
    <xf numFmtId="49" fontId="11" fillId="0" borderId="21" xfId="0" applyNumberFormat="1" applyFont="1" applyBorder="1" applyAlignment="1">
      <alignment horizontal="center"/>
    </xf>
    <xf numFmtId="49" fontId="7" fillId="0" borderId="22" xfId="0" applyNumberFormat="1" applyFont="1" applyBorder="1" applyAlignment="1">
      <alignment horizontal="center"/>
    </xf>
    <xf numFmtId="49" fontId="7" fillId="0" borderId="23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shrinkToFit="1"/>
    </xf>
    <xf numFmtId="49" fontId="11" fillId="0" borderId="14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8" fillId="0" borderId="11" xfId="0" applyNumberFormat="1" applyFont="1" applyBorder="1" applyAlignment="1">
      <alignment horizontal="center"/>
    </xf>
    <xf numFmtId="49" fontId="7" fillId="0" borderId="25" xfId="0" applyNumberFormat="1" applyFont="1" applyBorder="1" applyAlignment="1" applyProtection="1">
      <alignment horizontal="center"/>
      <protection locked="0"/>
    </xf>
    <xf numFmtId="0" fontId="13" fillId="0" borderId="27" xfId="0" applyFont="1" applyBorder="1" applyAlignment="1">
      <alignment horizontal="center" shrinkToFit="1"/>
    </xf>
    <xf numFmtId="49" fontId="11" fillId="0" borderId="28" xfId="0" applyNumberFormat="1" applyFont="1" applyBorder="1" applyAlignment="1">
      <alignment horizontal="center"/>
    </xf>
    <xf numFmtId="49" fontId="8" fillId="0" borderId="8" xfId="0" applyNumberFormat="1" applyFont="1" applyBorder="1" applyAlignment="1">
      <alignment horizontal="center"/>
    </xf>
    <xf numFmtId="49" fontId="8" fillId="0" borderId="9" xfId="0" applyNumberFormat="1" applyFont="1" applyBorder="1" applyAlignment="1">
      <alignment horizontal="center"/>
    </xf>
    <xf numFmtId="0" fontId="13" fillId="0" borderId="29" xfId="0" applyFont="1" applyBorder="1" applyAlignment="1">
      <alignment horizontal="center" shrinkToFit="1"/>
    </xf>
    <xf numFmtId="49" fontId="7" fillId="0" borderId="22" xfId="0" applyNumberFormat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9" fillId="0" borderId="36" xfId="0" applyFont="1" applyBorder="1" applyAlignment="1">
      <alignment horizontal="center" shrinkToFit="1"/>
    </xf>
    <xf numFmtId="49" fontId="7" fillId="0" borderId="12" xfId="0" applyNumberFormat="1" applyFont="1" applyBorder="1" applyAlignment="1">
      <alignment horizontal="center"/>
    </xf>
    <xf numFmtId="49" fontId="7" fillId="0" borderId="13" xfId="0" applyNumberFormat="1" applyFont="1" applyBorder="1" applyAlignment="1">
      <alignment horizontal="center"/>
    </xf>
    <xf numFmtId="49" fontId="11" fillId="0" borderId="37" xfId="0" applyNumberFormat="1" applyFont="1" applyBorder="1" applyAlignment="1">
      <alignment horizontal="center"/>
    </xf>
    <xf numFmtId="2" fontId="7" fillId="0" borderId="22" xfId="0" applyNumberFormat="1" applyFont="1" applyBorder="1" applyAlignment="1">
      <alignment horizontal="center" vertical="center"/>
    </xf>
    <xf numFmtId="0" fontId="9" fillId="0" borderId="38" xfId="0" applyFont="1" applyBorder="1" applyAlignment="1">
      <alignment horizontal="center" shrinkToFit="1"/>
    </xf>
    <xf numFmtId="49" fontId="11" fillId="0" borderId="39" xfId="0" applyNumberFormat="1" applyFont="1" applyBorder="1" applyAlignment="1">
      <alignment horizontal="center"/>
    </xf>
    <xf numFmtId="49" fontId="7" fillId="0" borderId="40" xfId="0" applyNumberFormat="1" applyFont="1" applyBorder="1" applyAlignment="1">
      <alignment horizontal="center"/>
    </xf>
    <xf numFmtId="49" fontId="7" fillId="0" borderId="41" xfId="0" applyNumberFormat="1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7" fillId="0" borderId="43" xfId="0" applyFont="1" applyBorder="1" applyAlignment="1">
      <alignment horizontal="center" shrinkToFit="1"/>
    </xf>
    <xf numFmtId="0" fontId="7" fillId="0" borderId="40" xfId="0" applyFont="1" applyBorder="1" applyAlignment="1">
      <alignment horizontal="center" shrinkToFit="1"/>
    </xf>
    <xf numFmtId="0" fontId="7" fillId="0" borderId="3" xfId="0" applyFont="1" applyBorder="1" applyAlignment="1">
      <alignment horizontal="center" shrinkToFit="1"/>
    </xf>
    <xf numFmtId="0" fontId="7" fillId="0" borderId="2" xfId="0" applyFont="1" applyBorder="1" applyAlignment="1">
      <alignment horizontal="center" shrinkToFit="1"/>
    </xf>
    <xf numFmtId="0" fontId="7" fillId="0" borderId="8" xfId="0" applyFont="1" applyBorder="1" applyAlignment="1">
      <alignment horizontal="center"/>
    </xf>
    <xf numFmtId="176" fontId="7" fillId="0" borderId="2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22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76" fontId="7" fillId="0" borderId="12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2" fontId="7" fillId="0" borderId="43" xfId="0" applyNumberFormat="1" applyFont="1" applyBorder="1" applyAlignment="1">
      <alignment horizontal="center" shrinkToFit="1"/>
    </xf>
    <xf numFmtId="177" fontId="7" fillId="0" borderId="2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/>
    </xf>
    <xf numFmtId="176" fontId="7" fillId="0" borderId="2" xfId="0" applyNumberFormat="1" applyFont="1" applyBorder="1" applyAlignment="1">
      <alignment horizont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2" fontId="7" fillId="0" borderId="23" xfId="0" applyNumberFormat="1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76" fontId="7" fillId="0" borderId="8" xfId="0" applyNumberFormat="1" applyFont="1" applyBorder="1" applyAlignment="1">
      <alignment horizontal="center"/>
    </xf>
    <xf numFmtId="0" fontId="9" fillId="0" borderId="29" xfId="0" applyFont="1" applyBorder="1" applyAlignment="1">
      <alignment horizontal="center" shrinkToFit="1"/>
    </xf>
    <xf numFmtId="49" fontId="11" fillId="0" borderId="21" xfId="0" applyNumberFormat="1" applyFont="1" applyBorder="1" applyAlignment="1">
      <alignment horizontal="center" shrinkToFit="1"/>
    </xf>
    <xf numFmtId="1" fontId="7" fillId="0" borderId="22" xfId="0" applyNumberFormat="1" applyFont="1" applyBorder="1" applyAlignment="1">
      <alignment horizontal="center" vertical="center"/>
    </xf>
    <xf numFmtId="1" fontId="7" fillId="0" borderId="23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/>
    </xf>
    <xf numFmtId="176" fontId="7" fillId="0" borderId="12" xfId="0" applyNumberFormat="1" applyFont="1" applyBorder="1" applyAlignment="1">
      <alignment horizontal="center"/>
    </xf>
    <xf numFmtId="180" fontId="7" fillId="0" borderId="2" xfId="0" applyNumberFormat="1" applyFont="1" applyBorder="1" applyAlignment="1">
      <alignment horizontal="center" vertical="center"/>
    </xf>
    <xf numFmtId="1" fontId="7" fillId="0" borderId="2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81" fontId="7" fillId="0" borderId="22" xfId="0" applyNumberFormat="1" applyFont="1" applyBorder="1" applyAlignment="1">
      <alignment horizontal="center"/>
    </xf>
    <xf numFmtId="1" fontId="7" fillId="0" borderId="2" xfId="0" applyNumberFormat="1" applyFont="1" applyBorder="1" applyAlignment="1">
      <alignment horizontal="center"/>
    </xf>
    <xf numFmtId="2" fontId="7" fillId="0" borderId="40" xfId="0" applyNumberFormat="1" applyFont="1" applyBorder="1" applyAlignment="1">
      <alignment horizontal="center" shrinkToFit="1"/>
    </xf>
    <xf numFmtId="176" fontId="7" fillId="2" borderId="12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52" xfId="0" applyFont="1" applyBorder="1" applyAlignment="1">
      <alignment horizontal="center"/>
    </xf>
    <xf numFmtId="0" fontId="7" fillId="0" borderId="53" xfId="0" applyFont="1" applyBorder="1" applyAlignment="1">
      <alignment horizontal="center"/>
    </xf>
    <xf numFmtId="0" fontId="4" fillId="0" borderId="4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textRotation="255"/>
    </xf>
    <xf numFmtId="0" fontId="3" fillId="0" borderId="46" xfId="0" applyFont="1" applyBorder="1" applyAlignment="1">
      <alignment horizontal="center" vertical="center" textRotation="255"/>
    </xf>
    <xf numFmtId="0" fontId="3" fillId="0" borderId="42" xfId="0" applyFont="1" applyBorder="1" applyAlignment="1">
      <alignment horizontal="center" vertical="center" textRotation="255"/>
    </xf>
    <xf numFmtId="0" fontId="3" fillId="0" borderId="45" xfId="0" applyFont="1" applyBorder="1" applyAlignment="1">
      <alignment horizontal="center" vertical="center" textRotation="255" shrinkToFit="1"/>
    </xf>
    <xf numFmtId="0" fontId="3" fillId="0" borderId="46" xfId="0" applyFont="1" applyBorder="1" applyAlignment="1">
      <alignment horizontal="center" vertical="center" textRotation="255" shrinkToFit="1"/>
    </xf>
    <xf numFmtId="0" fontId="4" fillId="0" borderId="44" xfId="0" applyFont="1" applyBorder="1" applyAlignment="1">
      <alignment horizontal="distributed"/>
    </xf>
    <xf numFmtId="0" fontId="4" fillId="0" borderId="6" xfId="0" applyFont="1" applyBorder="1" applyAlignment="1">
      <alignment horizontal="distributed"/>
    </xf>
    <xf numFmtId="0" fontId="7" fillId="0" borderId="1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textRotation="255" shrinkToFit="1"/>
    </xf>
    <xf numFmtId="0" fontId="3" fillId="0" borderId="32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4" fillId="0" borderId="47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48" xfId="0" applyFont="1" applyBorder="1" applyAlignment="1">
      <alignment horizontal="distributed"/>
    </xf>
    <xf numFmtId="0" fontId="4" fillId="0" borderId="21" xfId="0" applyFont="1" applyBorder="1" applyAlignment="1">
      <alignment horizontal="distributed"/>
    </xf>
    <xf numFmtId="0" fontId="7" fillId="0" borderId="49" xfId="0" applyFont="1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7" fillId="0" borderId="51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4" fillId="0" borderId="54" xfId="0" applyFont="1" applyBorder="1" applyAlignment="1">
      <alignment horizontal="distributed"/>
    </xf>
    <xf numFmtId="0" fontId="4" fillId="0" borderId="14" xfId="0" applyFont="1" applyBorder="1" applyAlignment="1">
      <alignment horizontal="distributed"/>
    </xf>
    <xf numFmtId="0" fontId="4" fillId="0" borderId="55" xfId="0" applyFont="1" applyBorder="1" applyAlignment="1">
      <alignment horizontal="distributed"/>
    </xf>
    <xf numFmtId="0" fontId="4" fillId="0" borderId="28" xfId="0" applyFont="1" applyBorder="1" applyAlignment="1">
      <alignment horizontal="distributed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B1:L109"/>
  <sheetViews>
    <sheetView tabSelected="1" workbookViewId="0">
      <selection activeCell="J20" sqref="J20"/>
    </sheetView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97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73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96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12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209</v>
      </c>
      <c r="F7" s="7" t="s">
        <v>230</v>
      </c>
      <c r="G7" s="7" t="s">
        <v>205</v>
      </c>
      <c r="H7" s="7" t="s">
        <v>284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210</v>
      </c>
      <c r="F8" s="7" t="s">
        <v>231</v>
      </c>
      <c r="G8" s="7" t="s">
        <v>205</v>
      </c>
      <c r="H8" s="7" t="s">
        <v>285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3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7.9</v>
      </c>
      <c r="F12" s="4">
        <v>8.6999999999999993</v>
      </c>
      <c r="G12" s="4">
        <v>7.8</v>
      </c>
      <c r="H12" s="4">
        <v>7.9</v>
      </c>
      <c r="I12" s="95">
        <f>AVERAGE(E12:H12)</f>
        <v>8.0750000000000011</v>
      </c>
      <c r="J12" s="95">
        <f>MAX(E12:H12)</f>
        <v>8.6999999999999993</v>
      </c>
      <c r="K12" s="96">
        <f>MIN(E12:H12)</f>
        <v>7.8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8.6</v>
      </c>
      <c r="F13" s="4">
        <v>9.9</v>
      </c>
      <c r="G13" s="4">
        <v>4.7</v>
      </c>
      <c r="H13" s="4">
        <v>9.9</v>
      </c>
      <c r="I13" s="95">
        <f t="shared" ref="I13:I20" si="0">AVERAGE(E13:H13)</f>
        <v>8.2750000000000004</v>
      </c>
      <c r="J13" s="95">
        <f t="shared" ref="J13:J20" si="1">MAX(E13:H13)</f>
        <v>9.9</v>
      </c>
      <c r="K13" s="96">
        <f t="shared" ref="K13:K20" si="2">MIN(E13:H13)</f>
        <v>4.7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1.5</v>
      </c>
      <c r="F14" s="4">
        <v>3.6</v>
      </c>
      <c r="G14" s="111">
        <v>1</v>
      </c>
      <c r="H14" s="4">
        <v>2.6</v>
      </c>
      <c r="I14" s="95">
        <f t="shared" si="0"/>
        <v>2.1749999999999998</v>
      </c>
      <c r="J14" s="95">
        <f t="shared" si="1"/>
        <v>3.6</v>
      </c>
      <c r="K14" s="96">
        <f t="shared" si="2"/>
        <v>1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3.4</v>
      </c>
      <c r="F15" s="4">
        <v>5.9</v>
      </c>
      <c r="G15" s="4">
        <v>3.6</v>
      </c>
      <c r="H15" s="4">
        <v>5.5</v>
      </c>
      <c r="I15" s="95">
        <f t="shared" si="0"/>
        <v>4.5999999999999996</v>
      </c>
      <c r="J15" s="95">
        <f t="shared" si="1"/>
        <v>5.9</v>
      </c>
      <c r="K15" s="96">
        <f t="shared" si="2"/>
        <v>3.4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5</v>
      </c>
      <c r="F16" s="4">
        <v>6</v>
      </c>
      <c r="G16" s="4">
        <v>8</v>
      </c>
      <c r="H16" s="4">
        <v>4</v>
      </c>
      <c r="I16" s="99">
        <f t="shared" si="0"/>
        <v>5.75</v>
      </c>
      <c r="J16" s="99">
        <f t="shared" si="1"/>
        <v>8</v>
      </c>
      <c r="K16" s="100">
        <f t="shared" si="2"/>
        <v>4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1.3</v>
      </c>
      <c r="F19" s="111">
        <v>1</v>
      </c>
      <c r="G19" s="4">
        <v>1.8</v>
      </c>
      <c r="H19" s="4">
        <v>2.7</v>
      </c>
      <c r="I19" s="95">
        <f t="shared" si="0"/>
        <v>1.7</v>
      </c>
      <c r="J19" s="95">
        <f t="shared" si="1"/>
        <v>2.7</v>
      </c>
      <c r="K19" s="96">
        <f t="shared" si="2"/>
        <v>1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9.9000000000000005E-2</v>
      </c>
      <c r="F20" s="4">
        <v>0.23</v>
      </c>
      <c r="G20" s="115">
        <v>0.2</v>
      </c>
      <c r="H20" s="4">
        <v>0.25</v>
      </c>
      <c r="I20" s="123">
        <f t="shared" si="0"/>
        <v>0.19475000000000001</v>
      </c>
      <c r="J20" s="101">
        <f t="shared" si="1"/>
        <v>0.25</v>
      </c>
      <c r="K20" s="103">
        <f t="shared" si="2"/>
        <v>9.9000000000000005E-2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91</v>
      </c>
      <c r="F25" s="104">
        <v>360</v>
      </c>
      <c r="G25" s="104">
        <v>360</v>
      </c>
      <c r="H25" s="104">
        <v>1600</v>
      </c>
      <c r="I25" s="104">
        <v>600</v>
      </c>
      <c r="J25" s="60">
        <f>MAX(E25:H25)</f>
        <v>1600</v>
      </c>
      <c r="K25" s="61">
        <f>MIN(E25:H25)</f>
        <v>91</v>
      </c>
      <c r="L25" s="79" t="s">
        <v>168</v>
      </c>
    </row>
    <row r="26" spans="2:12" ht="12.75" customHeight="1">
      <c r="B26" s="43" t="s">
        <v>158</v>
      </c>
      <c r="C26" s="85" t="s">
        <v>142</v>
      </c>
      <c r="D26" s="86" t="s">
        <v>126</v>
      </c>
      <c r="E26" s="87"/>
      <c r="F26" s="87"/>
      <c r="G26" s="87"/>
      <c r="H26" s="87"/>
      <c r="I26" s="87"/>
      <c r="J26" s="87"/>
      <c r="K26" s="88"/>
      <c r="L26" s="89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22" t="s">
        <v>232</v>
      </c>
      <c r="G27" s="56"/>
      <c r="H27" s="56"/>
      <c r="I27" s="22" t="s">
        <v>232</v>
      </c>
      <c r="J27" s="22" t="s">
        <v>232</v>
      </c>
      <c r="K27" s="22" t="s">
        <v>232</v>
      </c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 t="s">
        <v>233</v>
      </c>
      <c r="G28" s="22"/>
      <c r="H28" s="22"/>
      <c r="I28" s="22" t="s">
        <v>233</v>
      </c>
      <c r="J28" s="22" t="s">
        <v>233</v>
      </c>
      <c r="K28" s="22" t="s">
        <v>233</v>
      </c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 t="s">
        <v>234</v>
      </c>
      <c r="G29" s="22"/>
      <c r="H29" s="22"/>
      <c r="I29" s="22" t="s">
        <v>234</v>
      </c>
      <c r="J29" s="22" t="s">
        <v>234</v>
      </c>
      <c r="K29" s="22" t="s">
        <v>234</v>
      </c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 t="s">
        <v>235</v>
      </c>
      <c r="G30" s="22"/>
      <c r="H30" s="22"/>
      <c r="I30" s="22" t="s">
        <v>235</v>
      </c>
      <c r="J30" s="22" t="s">
        <v>235</v>
      </c>
      <c r="K30" s="22" t="s">
        <v>235</v>
      </c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 t="s">
        <v>234</v>
      </c>
      <c r="G31" s="22"/>
      <c r="H31" s="22"/>
      <c r="I31" s="22" t="s">
        <v>234</v>
      </c>
      <c r="J31" s="22" t="s">
        <v>234</v>
      </c>
      <c r="K31" s="22" t="s">
        <v>234</v>
      </c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 t="s">
        <v>236</v>
      </c>
      <c r="G32" s="22"/>
      <c r="H32" s="22"/>
      <c r="I32" s="22" t="s">
        <v>236</v>
      </c>
      <c r="J32" s="22" t="s">
        <v>236</v>
      </c>
      <c r="K32" s="22" t="s">
        <v>236</v>
      </c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2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 t="s">
        <v>236</v>
      </c>
      <c r="G34" s="22"/>
      <c r="H34" s="22"/>
      <c r="I34" s="22" t="s">
        <v>236</v>
      </c>
      <c r="J34" s="22" t="s">
        <v>236</v>
      </c>
      <c r="K34" s="22" t="s">
        <v>236</v>
      </c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154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7800</v>
      </c>
      <c r="F88" s="94">
        <v>2900</v>
      </c>
      <c r="G88" s="94">
        <v>6800</v>
      </c>
      <c r="H88" s="94">
        <v>1600</v>
      </c>
      <c r="I88" s="97">
        <v>4800</v>
      </c>
      <c r="J88" s="97">
        <f>MAX(E88:H88)</f>
        <v>7800</v>
      </c>
      <c r="K88" s="98">
        <f>MIN(E88:H88)</f>
        <v>1600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E1:F1"/>
    <mergeCell ref="I6:I9"/>
    <mergeCell ref="B11:C11"/>
    <mergeCell ref="B10:C10"/>
    <mergeCell ref="E3:K3"/>
    <mergeCell ref="E4:K4"/>
    <mergeCell ref="J6:J9"/>
    <mergeCell ref="B8:C8"/>
    <mergeCell ref="B9:C9"/>
    <mergeCell ref="B3:C3"/>
    <mergeCell ref="B109:D109"/>
    <mergeCell ref="E5:K5"/>
    <mergeCell ref="L3:L10"/>
    <mergeCell ref="B27:B53"/>
    <mergeCell ref="B55:B59"/>
    <mergeCell ref="B60:B86"/>
    <mergeCell ref="B4:C4"/>
    <mergeCell ref="B7:C7"/>
    <mergeCell ref="K6:K9"/>
    <mergeCell ref="B5:C5"/>
    <mergeCell ref="B6:C6"/>
    <mergeCell ref="B88:B104"/>
    <mergeCell ref="B12:B2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1:L109"/>
  <sheetViews>
    <sheetView workbookViewId="0">
      <pane ySplit="9" topLeftCell="A79" activePane="bottomLeft" state="frozen"/>
      <selection activeCell="H14" sqref="H14"/>
      <selection pane="bottomLeft"/>
    </sheetView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95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80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94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12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211</v>
      </c>
      <c r="F7" s="7" t="s">
        <v>237</v>
      </c>
      <c r="G7" s="7" t="s">
        <v>205</v>
      </c>
      <c r="H7" s="7" t="s">
        <v>287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212</v>
      </c>
      <c r="F8" s="7" t="s">
        <v>238</v>
      </c>
      <c r="G8" s="7" t="s">
        <v>228</v>
      </c>
      <c r="H8" s="7" t="s">
        <v>288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3" t="s">
        <v>203</v>
      </c>
      <c r="F9" s="92" t="s">
        <v>203</v>
      </c>
      <c r="G9" s="92" t="s">
        <v>203</v>
      </c>
      <c r="H9" s="93" t="s">
        <v>203</v>
      </c>
      <c r="I9" s="167"/>
      <c r="J9" s="168"/>
      <c r="K9" s="169"/>
      <c r="L9" s="138"/>
    </row>
    <row r="10" spans="2:12" ht="12.75" customHeight="1">
      <c r="B10" s="156" t="s">
        <v>164</v>
      </c>
      <c r="C10" s="157"/>
      <c r="D10" s="47" t="s">
        <v>165</v>
      </c>
      <c r="E10" s="39"/>
      <c r="F10" s="39"/>
      <c r="G10" s="39"/>
      <c r="H10" s="40"/>
      <c r="I10" s="36"/>
      <c r="J10" s="37"/>
      <c r="K10" s="38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8.1999999999999993</v>
      </c>
      <c r="F12" s="4">
        <v>9.1</v>
      </c>
      <c r="G12" s="111">
        <v>8</v>
      </c>
      <c r="H12" s="111">
        <v>8</v>
      </c>
      <c r="I12" s="95">
        <f>AVERAGE(E12:H12)</f>
        <v>8.3249999999999993</v>
      </c>
      <c r="J12" s="95">
        <f>MAX(E12:H12)</f>
        <v>9.1</v>
      </c>
      <c r="K12" s="96">
        <f>MIN(E12:H12)</f>
        <v>8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9.3000000000000007</v>
      </c>
      <c r="F13" s="4">
        <v>13</v>
      </c>
      <c r="G13" s="111">
        <v>7</v>
      </c>
      <c r="H13" s="4">
        <v>11</v>
      </c>
      <c r="I13" s="99">
        <f t="shared" ref="I13:I20" si="0">AVERAGE(E13:H13)</f>
        <v>10.074999999999999</v>
      </c>
      <c r="J13" s="99">
        <f t="shared" ref="J13:J20" si="1">MAX(E13:H13)</f>
        <v>13</v>
      </c>
      <c r="K13" s="96">
        <f t="shared" ref="K13:K20" si="2">MIN(E13:H13)</f>
        <v>7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111">
        <v>2</v>
      </c>
      <c r="F14" s="4">
        <v>4.4000000000000004</v>
      </c>
      <c r="G14" s="4">
        <v>1.8</v>
      </c>
      <c r="H14" s="4">
        <v>4.4000000000000004</v>
      </c>
      <c r="I14" s="95">
        <f t="shared" si="0"/>
        <v>3.1500000000000004</v>
      </c>
      <c r="J14" s="95">
        <f t="shared" si="1"/>
        <v>4.4000000000000004</v>
      </c>
      <c r="K14" s="96">
        <f t="shared" si="2"/>
        <v>1.8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6.1</v>
      </c>
      <c r="F15" s="4">
        <v>7.3</v>
      </c>
      <c r="G15" s="4">
        <v>7.1</v>
      </c>
      <c r="H15" s="4">
        <v>7.6</v>
      </c>
      <c r="I15" s="95">
        <f t="shared" si="0"/>
        <v>7.0250000000000004</v>
      </c>
      <c r="J15" s="95">
        <f t="shared" si="1"/>
        <v>7.6</v>
      </c>
      <c r="K15" s="96">
        <f t="shared" si="2"/>
        <v>6.1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2</v>
      </c>
      <c r="F16" s="4">
        <v>7</v>
      </c>
      <c r="G16" s="4">
        <v>6</v>
      </c>
      <c r="H16" s="4">
        <v>4</v>
      </c>
      <c r="I16" s="99">
        <f t="shared" si="0"/>
        <v>4.75</v>
      </c>
      <c r="J16" s="99">
        <f t="shared" si="1"/>
        <v>7</v>
      </c>
      <c r="K16" s="100">
        <f t="shared" si="2"/>
        <v>2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111">
        <v>3</v>
      </c>
      <c r="F19" s="4">
        <v>1.6</v>
      </c>
      <c r="G19" s="4">
        <v>2.2000000000000002</v>
      </c>
      <c r="H19" s="4">
        <v>3.4</v>
      </c>
      <c r="I19" s="95">
        <f t="shared" si="0"/>
        <v>2.5499999999999998</v>
      </c>
      <c r="J19" s="95">
        <f t="shared" si="1"/>
        <v>3.4</v>
      </c>
      <c r="K19" s="96">
        <f t="shared" si="2"/>
        <v>1.6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0.27</v>
      </c>
      <c r="F20" s="4">
        <v>0.27</v>
      </c>
      <c r="G20" s="4">
        <v>0.32</v>
      </c>
      <c r="H20" s="4">
        <v>0.28000000000000003</v>
      </c>
      <c r="I20" s="101">
        <f t="shared" si="0"/>
        <v>0.28500000000000003</v>
      </c>
      <c r="J20" s="101">
        <f t="shared" si="1"/>
        <v>0.32</v>
      </c>
      <c r="K20" s="102">
        <f t="shared" si="2"/>
        <v>0.27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65</v>
      </c>
      <c r="F25" s="104">
        <v>5</v>
      </c>
      <c r="G25" s="104">
        <v>1000</v>
      </c>
      <c r="H25" s="104">
        <v>710</v>
      </c>
      <c r="I25" s="104">
        <v>450</v>
      </c>
      <c r="J25" s="60">
        <f>MAX(E25:H25)</f>
        <v>1000</v>
      </c>
      <c r="K25" s="61">
        <f>MIN(E25:H25)</f>
        <v>5</v>
      </c>
      <c r="L25" s="79" t="s">
        <v>168</v>
      </c>
    </row>
    <row r="26" spans="2:12" ht="12.75" customHeight="1">
      <c r="B26" s="43" t="s">
        <v>158</v>
      </c>
      <c r="C26" s="85" t="s">
        <v>142</v>
      </c>
      <c r="D26" s="86" t="s">
        <v>126</v>
      </c>
      <c r="E26" s="87"/>
      <c r="F26" s="87"/>
      <c r="G26" s="87"/>
      <c r="H26" s="87"/>
      <c r="I26" s="87"/>
      <c r="J26" s="87"/>
      <c r="K26" s="88"/>
      <c r="L26" s="89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22" t="s">
        <v>232</v>
      </c>
      <c r="G27" s="56"/>
      <c r="H27" s="56"/>
      <c r="I27" s="22" t="s">
        <v>232</v>
      </c>
      <c r="J27" s="22" t="s">
        <v>232</v>
      </c>
      <c r="K27" s="22" t="s">
        <v>232</v>
      </c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 t="s">
        <v>233</v>
      </c>
      <c r="G28" s="22"/>
      <c r="H28" s="22"/>
      <c r="I28" s="22" t="s">
        <v>233</v>
      </c>
      <c r="J28" s="22" t="s">
        <v>233</v>
      </c>
      <c r="K28" s="22" t="s">
        <v>233</v>
      </c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 t="s">
        <v>234</v>
      </c>
      <c r="G29" s="22"/>
      <c r="H29" s="22"/>
      <c r="I29" s="22" t="s">
        <v>234</v>
      </c>
      <c r="J29" s="22" t="s">
        <v>234</v>
      </c>
      <c r="K29" s="22" t="s">
        <v>234</v>
      </c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 t="s">
        <v>235</v>
      </c>
      <c r="G30" s="22"/>
      <c r="H30" s="22"/>
      <c r="I30" s="22" t="s">
        <v>235</v>
      </c>
      <c r="J30" s="22" t="s">
        <v>235</v>
      </c>
      <c r="K30" s="22" t="s">
        <v>235</v>
      </c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 t="s">
        <v>234</v>
      </c>
      <c r="G31" s="22"/>
      <c r="H31" s="22"/>
      <c r="I31" s="22" t="s">
        <v>234</v>
      </c>
      <c r="J31" s="22" t="s">
        <v>234</v>
      </c>
      <c r="K31" s="22" t="s">
        <v>234</v>
      </c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 t="s">
        <v>236</v>
      </c>
      <c r="G32" s="22"/>
      <c r="H32" s="22"/>
      <c r="I32" s="22" t="s">
        <v>236</v>
      </c>
      <c r="J32" s="22" t="s">
        <v>236</v>
      </c>
      <c r="K32" s="22" t="s">
        <v>236</v>
      </c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2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 t="s">
        <v>236</v>
      </c>
      <c r="G34" s="22"/>
      <c r="H34" s="22"/>
      <c r="I34" s="22" t="s">
        <v>236</v>
      </c>
      <c r="J34" s="22" t="s">
        <v>236</v>
      </c>
      <c r="K34" s="22" t="s">
        <v>236</v>
      </c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250</v>
      </c>
      <c r="F88" s="94">
        <v>520</v>
      </c>
      <c r="G88" s="94">
        <v>260</v>
      </c>
      <c r="H88" s="94">
        <v>400</v>
      </c>
      <c r="I88" s="97">
        <v>360</v>
      </c>
      <c r="J88" s="97">
        <f>MAX(E88:H88)</f>
        <v>520</v>
      </c>
      <c r="K88" s="98">
        <f>MIN(E88:H88)</f>
        <v>250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109:D109"/>
    <mergeCell ref="B10:C10"/>
    <mergeCell ref="E1:F1"/>
    <mergeCell ref="I6:I9"/>
    <mergeCell ref="J6:J9"/>
    <mergeCell ref="E3:K3"/>
    <mergeCell ref="K6:K9"/>
    <mergeCell ref="B8:C8"/>
    <mergeCell ref="B55:B59"/>
    <mergeCell ref="B60:B86"/>
    <mergeCell ref="B88:B104"/>
    <mergeCell ref="L3:L10"/>
    <mergeCell ref="B27:B53"/>
    <mergeCell ref="E4:K4"/>
    <mergeCell ref="B11:C11"/>
    <mergeCell ref="E5:K5"/>
    <mergeCell ref="B12:B25"/>
    <mergeCell ref="B3:C3"/>
    <mergeCell ref="B6:C6"/>
    <mergeCell ref="B7:C7"/>
    <mergeCell ref="B9:C9"/>
    <mergeCell ref="B4:C4"/>
    <mergeCell ref="B5:C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B1:L107"/>
  <sheetViews>
    <sheetView topLeftCell="A76" workbookViewId="0">
      <selection activeCell="I108" sqref="I108"/>
    </sheetView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93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73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75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12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213</v>
      </c>
      <c r="F7" s="7" t="s">
        <v>239</v>
      </c>
      <c r="G7" s="7" t="s">
        <v>265</v>
      </c>
      <c r="H7" s="7" t="s">
        <v>289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207</v>
      </c>
      <c r="F8" s="7" t="s">
        <v>240</v>
      </c>
      <c r="G8" s="7" t="s">
        <v>212</v>
      </c>
      <c r="H8" s="7" t="s">
        <v>290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3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111">
        <v>8</v>
      </c>
      <c r="F12" s="4">
        <v>7.9</v>
      </c>
      <c r="G12" s="111">
        <v>8</v>
      </c>
      <c r="H12" s="4">
        <v>7.9</v>
      </c>
      <c r="I12" s="95">
        <f>AVERAGE(E12:H12)</f>
        <v>7.9499999999999993</v>
      </c>
      <c r="J12" s="95">
        <f>MAX(E12:H12)</f>
        <v>8</v>
      </c>
      <c r="K12" s="96">
        <f>MIN(E12:H12)</f>
        <v>7.9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128">
        <v>10</v>
      </c>
      <c r="F13" s="4">
        <v>8.9</v>
      </c>
      <c r="G13" s="4">
        <v>8.9</v>
      </c>
      <c r="H13" s="4">
        <v>12</v>
      </c>
      <c r="I13" s="99">
        <f>AVERAGE(E13:H13)</f>
        <v>9.9499999999999993</v>
      </c>
      <c r="J13" s="99">
        <f>MAX(E13:H13)</f>
        <v>12</v>
      </c>
      <c r="K13" s="96">
        <f>MIN(E13:H13)</f>
        <v>8.9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0.7</v>
      </c>
      <c r="F14" s="4">
        <v>1.7</v>
      </c>
      <c r="G14" s="4">
        <v>0.6</v>
      </c>
      <c r="H14" s="4">
        <v>0.9</v>
      </c>
      <c r="I14" s="95">
        <f>AVERAGE(E14:H14)</f>
        <v>0.97499999999999998</v>
      </c>
      <c r="J14" s="95">
        <f>MAX(E14:H14)</f>
        <v>1.7</v>
      </c>
      <c r="K14" s="96">
        <f>MIN(E14:H14)</f>
        <v>0.6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111">
        <v>3</v>
      </c>
      <c r="F15" s="111">
        <v>3</v>
      </c>
      <c r="G15" s="4">
        <v>2.7</v>
      </c>
      <c r="H15" s="4">
        <v>2.8</v>
      </c>
      <c r="I15" s="95">
        <f>AVERAGE(E15:H15)</f>
        <v>2.875</v>
      </c>
      <c r="J15" s="95">
        <f>MAX(E15:H15)</f>
        <v>3</v>
      </c>
      <c r="K15" s="96">
        <f>MIN(E15:H15)</f>
        <v>2.7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1</v>
      </c>
      <c r="F16" s="4">
        <v>1</v>
      </c>
      <c r="G16" s="4">
        <v>1</v>
      </c>
      <c r="H16" s="4" t="s">
        <v>291</v>
      </c>
      <c r="I16" s="99">
        <f>AVERAGE(E16:H16)</f>
        <v>1</v>
      </c>
      <c r="J16" s="99">
        <f>MAX(E16:H16)</f>
        <v>1</v>
      </c>
      <c r="K16" s="100" t="s">
        <v>291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22"/>
      <c r="J18" s="22"/>
      <c r="K18" s="23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22"/>
      <c r="F19" s="22"/>
      <c r="G19" s="22"/>
      <c r="H19" s="22"/>
      <c r="I19" s="22"/>
      <c r="J19" s="22"/>
      <c r="K19" s="23"/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22"/>
      <c r="F20" s="22"/>
      <c r="G20" s="22"/>
      <c r="H20" s="22"/>
      <c r="I20" s="22"/>
      <c r="J20" s="22"/>
      <c r="K20" s="23"/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400</v>
      </c>
      <c r="F25" s="104">
        <v>160</v>
      </c>
      <c r="G25" s="104">
        <v>190</v>
      </c>
      <c r="H25" s="104">
        <v>200</v>
      </c>
      <c r="I25" s="104">
        <v>240</v>
      </c>
      <c r="J25" s="60">
        <f>MAX(E25:H25)</f>
        <v>400</v>
      </c>
      <c r="K25" s="61">
        <f>MIN(E25:H25)</f>
        <v>160</v>
      </c>
      <c r="L25" s="79" t="s">
        <v>168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81"/>
      <c r="F26" s="81"/>
      <c r="G26" s="81"/>
      <c r="H26" s="81"/>
      <c r="I26" s="81"/>
      <c r="J26" s="81"/>
      <c r="K26" s="82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22" t="s">
        <v>232</v>
      </c>
      <c r="G27" s="56"/>
      <c r="H27" s="56"/>
      <c r="I27" s="22" t="s">
        <v>232</v>
      </c>
      <c r="J27" s="22" t="s">
        <v>232</v>
      </c>
      <c r="K27" s="22" t="s">
        <v>232</v>
      </c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 t="s">
        <v>233</v>
      </c>
      <c r="G28" s="22"/>
      <c r="H28" s="22"/>
      <c r="I28" s="22" t="s">
        <v>233</v>
      </c>
      <c r="J28" s="22" t="s">
        <v>233</v>
      </c>
      <c r="K28" s="22" t="s">
        <v>233</v>
      </c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 t="s">
        <v>234</v>
      </c>
      <c r="G29" s="22"/>
      <c r="H29" s="22"/>
      <c r="I29" s="22" t="s">
        <v>234</v>
      </c>
      <c r="J29" s="22" t="s">
        <v>234</v>
      </c>
      <c r="K29" s="22" t="s">
        <v>234</v>
      </c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 t="s">
        <v>235</v>
      </c>
      <c r="G30" s="22"/>
      <c r="H30" s="22"/>
      <c r="I30" s="22" t="s">
        <v>235</v>
      </c>
      <c r="J30" s="22" t="s">
        <v>235</v>
      </c>
      <c r="K30" s="22" t="s">
        <v>235</v>
      </c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 t="s">
        <v>234</v>
      </c>
      <c r="G31" s="22"/>
      <c r="H31" s="22"/>
      <c r="I31" s="22" t="s">
        <v>234</v>
      </c>
      <c r="J31" s="22" t="s">
        <v>234</v>
      </c>
      <c r="K31" s="22" t="s">
        <v>234</v>
      </c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 t="s">
        <v>236</v>
      </c>
      <c r="G32" s="22"/>
      <c r="H32" s="22"/>
      <c r="I32" s="22" t="s">
        <v>236</v>
      </c>
      <c r="J32" s="22" t="s">
        <v>236</v>
      </c>
      <c r="K32" s="22" t="s">
        <v>236</v>
      </c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2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 t="s">
        <v>236</v>
      </c>
      <c r="G34" s="22"/>
      <c r="H34" s="22"/>
      <c r="I34" s="22" t="s">
        <v>236</v>
      </c>
      <c r="J34" s="22" t="s">
        <v>236</v>
      </c>
      <c r="K34" s="22" t="s">
        <v>236</v>
      </c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 t="s">
        <v>241</v>
      </c>
      <c r="G35" s="22"/>
      <c r="H35" s="22"/>
      <c r="I35" s="22" t="s">
        <v>241</v>
      </c>
      <c r="J35" s="22" t="s">
        <v>241</v>
      </c>
      <c r="K35" s="22" t="s">
        <v>241</v>
      </c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 t="s">
        <v>242</v>
      </c>
      <c r="G36" s="22"/>
      <c r="H36" s="22"/>
      <c r="I36" s="22" t="s">
        <v>242</v>
      </c>
      <c r="J36" s="22" t="s">
        <v>242</v>
      </c>
      <c r="K36" s="22" t="s">
        <v>242</v>
      </c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 t="s">
        <v>243</v>
      </c>
      <c r="G37" s="22"/>
      <c r="H37" s="22"/>
      <c r="I37" s="22" t="s">
        <v>243</v>
      </c>
      <c r="J37" s="22" t="s">
        <v>243</v>
      </c>
      <c r="K37" s="22" t="s">
        <v>243</v>
      </c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 t="s">
        <v>241</v>
      </c>
      <c r="G38" s="22"/>
      <c r="H38" s="22"/>
      <c r="I38" s="22" t="s">
        <v>241</v>
      </c>
      <c r="J38" s="22" t="s">
        <v>241</v>
      </c>
      <c r="K38" s="22" t="s">
        <v>241</v>
      </c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 t="s">
        <v>244</v>
      </c>
      <c r="G39" s="22"/>
      <c r="H39" s="22"/>
      <c r="I39" s="22" t="s">
        <v>244</v>
      </c>
      <c r="J39" s="22" t="s">
        <v>244</v>
      </c>
      <c r="K39" s="22" t="s">
        <v>244</v>
      </c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 t="s">
        <v>236</v>
      </c>
      <c r="G40" s="22"/>
      <c r="H40" s="22"/>
      <c r="I40" s="22" t="s">
        <v>236</v>
      </c>
      <c r="J40" s="22" t="s">
        <v>236</v>
      </c>
      <c r="K40" s="22" t="s">
        <v>236</v>
      </c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 t="s">
        <v>245</v>
      </c>
      <c r="G41" s="22"/>
      <c r="H41" s="22"/>
      <c r="I41" s="22" t="s">
        <v>245</v>
      </c>
      <c r="J41" s="22" t="s">
        <v>245</v>
      </c>
      <c r="K41" s="22" t="s">
        <v>245</v>
      </c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 t="s">
        <v>246</v>
      </c>
      <c r="G42" s="22"/>
      <c r="H42" s="22"/>
      <c r="I42" s="22" t="s">
        <v>246</v>
      </c>
      <c r="J42" s="22" t="s">
        <v>246</v>
      </c>
      <c r="K42" s="22" t="s">
        <v>246</v>
      </c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 t="s">
        <v>236</v>
      </c>
      <c r="G43" s="22"/>
      <c r="H43" s="22"/>
      <c r="I43" s="22" t="s">
        <v>236</v>
      </c>
      <c r="J43" s="22" t="s">
        <v>236</v>
      </c>
      <c r="K43" s="22" t="s">
        <v>236</v>
      </c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 t="s">
        <v>242</v>
      </c>
      <c r="G44" s="22"/>
      <c r="H44" s="22"/>
      <c r="I44" s="22" t="s">
        <v>242</v>
      </c>
      <c r="J44" s="22" t="s">
        <v>242</v>
      </c>
      <c r="K44" s="22" t="s">
        <v>242</v>
      </c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 t="s">
        <v>245</v>
      </c>
      <c r="G45" s="22"/>
      <c r="H45" s="22"/>
      <c r="I45" s="22" t="s">
        <v>245</v>
      </c>
      <c r="J45" s="22" t="s">
        <v>245</v>
      </c>
      <c r="K45" s="22" t="s">
        <v>245</v>
      </c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 t="s">
        <v>232</v>
      </c>
      <c r="G46" s="22"/>
      <c r="H46" s="22"/>
      <c r="I46" s="22" t="s">
        <v>232</v>
      </c>
      <c r="J46" s="22" t="s">
        <v>232</v>
      </c>
      <c r="K46" s="22" t="s">
        <v>232</v>
      </c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 t="s">
        <v>241</v>
      </c>
      <c r="G47" s="22"/>
      <c r="H47" s="22"/>
      <c r="I47" s="22" t="s">
        <v>241</v>
      </c>
      <c r="J47" s="22" t="s">
        <v>241</v>
      </c>
      <c r="K47" s="22" t="s">
        <v>241</v>
      </c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 t="s">
        <v>246</v>
      </c>
      <c r="G48" s="22"/>
      <c r="H48" s="22"/>
      <c r="I48" s="22" t="s">
        <v>246</v>
      </c>
      <c r="J48" s="22" t="s">
        <v>246</v>
      </c>
      <c r="K48" s="22" t="s">
        <v>246</v>
      </c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 t="s">
        <v>241</v>
      </c>
      <c r="G49" s="22"/>
      <c r="H49" s="22"/>
      <c r="I49" s="22" t="s">
        <v>241</v>
      </c>
      <c r="J49" s="22" t="s">
        <v>241</v>
      </c>
      <c r="K49" s="22" t="s">
        <v>241</v>
      </c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4">
        <v>1.4</v>
      </c>
      <c r="G50" s="22"/>
      <c r="H50" s="22"/>
      <c r="I50" s="4">
        <v>1.4</v>
      </c>
      <c r="J50" s="4">
        <v>1.4</v>
      </c>
      <c r="K50" s="4">
        <v>1.4</v>
      </c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4">
        <v>0.22</v>
      </c>
      <c r="G51" s="22"/>
      <c r="H51" s="22"/>
      <c r="I51" s="4">
        <v>0.22</v>
      </c>
      <c r="J51" s="4">
        <v>0.22</v>
      </c>
      <c r="K51" s="4">
        <v>0.22</v>
      </c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115">
        <v>0.2</v>
      </c>
      <c r="G52" s="22"/>
      <c r="H52" s="22"/>
      <c r="I52" s="115">
        <v>0.2</v>
      </c>
      <c r="J52" s="115">
        <v>0.2</v>
      </c>
      <c r="K52" s="115">
        <v>0.2</v>
      </c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 t="s">
        <v>234</v>
      </c>
      <c r="G53" s="22"/>
      <c r="H53" s="22"/>
      <c r="I53" s="22" t="s">
        <v>234</v>
      </c>
      <c r="J53" s="22" t="s">
        <v>234</v>
      </c>
      <c r="K53" s="22" t="s">
        <v>234</v>
      </c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customHeight="1">
      <c r="B86" s="143" t="s">
        <v>162</v>
      </c>
      <c r="C86" s="67" t="s">
        <v>118</v>
      </c>
      <c r="D86" s="68" t="s">
        <v>126</v>
      </c>
      <c r="E86" s="94">
        <v>14</v>
      </c>
      <c r="F86" s="94">
        <v>16</v>
      </c>
      <c r="G86" s="94">
        <v>21</v>
      </c>
      <c r="H86" s="94">
        <v>22</v>
      </c>
      <c r="I86" s="97">
        <f>AVERAGE(E86:H86)</f>
        <v>18.25</v>
      </c>
      <c r="J86" s="97">
        <f>MAX(E86:H86)</f>
        <v>22</v>
      </c>
      <c r="K86" s="98">
        <f>MIN(E86:H86)</f>
        <v>14</v>
      </c>
      <c r="L86" s="74" t="s">
        <v>168</v>
      </c>
    </row>
    <row r="87" spans="2:12" ht="12.75" customHeight="1">
      <c r="B87" s="144"/>
      <c r="C87" s="15" t="s">
        <v>42</v>
      </c>
      <c r="D87" s="13" t="s">
        <v>126</v>
      </c>
      <c r="E87" s="22"/>
      <c r="F87" s="22"/>
      <c r="G87" s="22"/>
      <c r="H87" s="22"/>
      <c r="I87" s="22"/>
      <c r="J87" s="22"/>
      <c r="K87" s="23"/>
      <c r="L87" s="75" t="s">
        <v>168</v>
      </c>
    </row>
    <row r="88" spans="2:12" ht="12.75" customHeight="1">
      <c r="B88" s="144"/>
      <c r="C88" s="9" t="s">
        <v>99</v>
      </c>
      <c r="D88" s="13" t="s">
        <v>126</v>
      </c>
      <c r="E88" s="22"/>
      <c r="F88" s="22"/>
      <c r="G88" s="22"/>
      <c r="H88" s="22"/>
      <c r="I88" s="22"/>
      <c r="J88" s="22"/>
      <c r="K88" s="23"/>
      <c r="L88" s="75" t="s">
        <v>168</v>
      </c>
    </row>
    <row r="89" spans="2:12" ht="12.75" customHeight="1">
      <c r="B89" s="144"/>
      <c r="C89" s="9" t="s">
        <v>98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hidden="1" customHeight="1">
      <c r="B90" s="144"/>
      <c r="C90" s="15" t="s">
        <v>41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15" t="s">
        <v>119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customHeight="1">
      <c r="B92" s="144"/>
      <c r="C92" s="15" t="s">
        <v>120</v>
      </c>
      <c r="D92" s="16" t="s">
        <v>121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hidden="1" customHeight="1">
      <c r="B93" s="144"/>
      <c r="C93" s="9" t="s">
        <v>45</v>
      </c>
      <c r="D93" s="13" t="s">
        <v>126</v>
      </c>
      <c r="E93" s="4"/>
      <c r="F93" s="4"/>
      <c r="G93" s="4"/>
      <c r="H93" s="4"/>
      <c r="I93" s="4"/>
      <c r="J93" s="4"/>
      <c r="K93" s="3"/>
      <c r="L93" s="75" t="s">
        <v>168</v>
      </c>
    </row>
    <row r="94" spans="2:12" ht="12.75" hidden="1" customHeight="1">
      <c r="B94" s="144"/>
      <c r="C94" s="9" t="s">
        <v>46</v>
      </c>
      <c r="D94" s="13" t="s">
        <v>126</v>
      </c>
      <c r="E94" s="4"/>
      <c r="F94" s="4"/>
      <c r="G94" s="4"/>
      <c r="H94" s="4"/>
      <c r="I94" s="4"/>
      <c r="J94" s="4"/>
      <c r="K94" s="5"/>
      <c r="L94" s="75" t="s">
        <v>168</v>
      </c>
    </row>
    <row r="95" spans="2:12" ht="12.75" hidden="1" customHeight="1">
      <c r="B95" s="144"/>
      <c r="C95" s="9" t="s">
        <v>102</v>
      </c>
      <c r="D95" s="13" t="s">
        <v>126</v>
      </c>
      <c r="E95" s="4"/>
      <c r="F95" s="4"/>
      <c r="G95" s="4"/>
      <c r="H95" s="4"/>
      <c r="I95" s="4"/>
      <c r="J95" s="4"/>
      <c r="K95" s="5"/>
      <c r="L95" s="75" t="s">
        <v>168</v>
      </c>
    </row>
    <row r="96" spans="2:12" ht="12.75" hidden="1" customHeight="1">
      <c r="B96" s="144"/>
      <c r="C96" s="9" t="s">
        <v>103</v>
      </c>
      <c r="D96" s="13" t="s">
        <v>126</v>
      </c>
      <c r="E96" s="4"/>
      <c r="F96" s="4"/>
      <c r="G96" s="4"/>
      <c r="H96" s="4"/>
      <c r="I96" s="4"/>
      <c r="J96" s="4"/>
      <c r="K96" s="3"/>
      <c r="L96" s="75" t="s">
        <v>168</v>
      </c>
    </row>
    <row r="97" spans="2:12" ht="12.75" hidden="1" customHeight="1">
      <c r="B97" s="144"/>
      <c r="C97" s="9" t="s">
        <v>47</v>
      </c>
      <c r="D97" s="13" t="s">
        <v>126</v>
      </c>
      <c r="E97" s="4"/>
      <c r="F97" s="4"/>
      <c r="G97" s="4"/>
      <c r="H97" s="4"/>
      <c r="I97" s="4"/>
      <c r="J97" s="4"/>
      <c r="K97" s="3"/>
      <c r="L97" s="75" t="s">
        <v>168</v>
      </c>
    </row>
    <row r="98" spans="2:12" ht="12.75" hidden="1" customHeight="1">
      <c r="B98" s="144"/>
      <c r="C98" s="15" t="s">
        <v>122</v>
      </c>
      <c r="D98" s="14" t="s">
        <v>135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15" t="s">
        <v>44</v>
      </c>
      <c r="D99" s="13" t="s">
        <v>69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136</v>
      </c>
      <c r="D100" s="13" t="s">
        <v>68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9" t="s">
        <v>43</v>
      </c>
      <c r="D101" s="13" t="s">
        <v>123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9"/>
      <c r="C102" s="32" t="s">
        <v>149</v>
      </c>
      <c r="D102" s="33" t="s">
        <v>126</v>
      </c>
      <c r="E102" s="4"/>
      <c r="F102" s="4"/>
      <c r="G102" s="4"/>
      <c r="H102" s="4"/>
      <c r="I102" s="4"/>
      <c r="J102" s="4"/>
      <c r="K102" s="3"/>
      <c r="L102" s="75"/>
    </row>
    <row r="103" spans="2:12" ht="12.75" hidden="1" customHeight="1">
      <c r="B103" s="42"/>
      <c r="C103" s="32" t="s">
        <v>150</v>
      </c>
      <c r="D103" s="33" t="s">
        <v>126</v>
      </c>
      <c r="E103" s="4"/>
      <c r="F103" s="4"/>
      <c r="G103" s="4"/>
      <c r="H103" s="4"/>
      <c r="I103" s="4"/>
      <c r="J103" s="4"/>
      <c r="K103" s="3"/>
      <c r="L103" s="75"/>
    </row>
    <row r="104" spans="2:12" ht="12.75" hidden="1" customHeight="1">
      <c r="B104" s="42"/>
      <c r="C104" s="32" t="s">
        <v>151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152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4" t="s">
        <v>153</v>
      </c>
      <c r="D106" s="35" t="s">
        <v>126</v>
      </c>
      <c r="E106" s="27"/>
      <c r="F106" s="27"/>
      <c r="G106" s="27"/>
      <c r="H106" s="27"/>
      <c r="I106" s="27"/>
      <c r="J106" s="27"/>
      <c r="K106" s="28"/>
      <c r="L106" s="76"/>
    </row>
    <row r="107" spans="2:12" ht="39" customHeight="1">
      <c r="B107" s="132" t="s">
        <v>66</v>
      </c>
      <c r="C107" s="133"/>
      <c r="D107" s="133"/>
      <c r="E107" s="29"/>
      <c r="F107" s="29"/>
      <c r="G107" s="29"/>
      <c r="H107" s="29"/>
      <c r="I107" s="30"/>
      <c r="J107" s="30"/>
      <c r="K107" s="31"/>
      <c r="L107" s="77"/>
    </row>
  </sheetData>
  <mergeCells count="23">
    <mergeCell ref="E1:F1"/>
    <mergeCell ref="B11:C11"/>
    <mergeCell ref="B4:C4"/>
    <mergeCell ref="B6:C6"/>
    <mergeCell ref="B7:C7"/>
    <mergeCell ref="E3:K3"/>
    <mergeCell ref="K6:K9"/>
    <mergeCell ref="B8:C8"/>
    <mergeCell ref="B9:C9"/>
    <mergeCell ref="B3:C3"/>
    <mergeCell ref="E4:K4"/>
    <mergeCell ref="I6:I9"/>
    <mergeCell ref="B107:D107"/>
    <mergeCell ref="L3:L10"/>
    <mergeCell ref="E5:K5"/>
    <mergeCell ref="B27:B53"/>
    <mergeCell ref="B55:B59"/>
    <mergeCell ref="B10:C10"/>
    <mergeCell ref="B86:B102"/>
    <mergeCell ref="B5:C5"/>
    <mergeCell ref="B12:B25"/>
    <mergeCell ref="J6:J9"/>
    <mergeCell ref="B60:B8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B1:L109"/>
  <sheetViews>
    <sheetView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9" width="8" style="1" customWidth="1"/>
    <col min="10" max="10" width="8.90625" style="1" customWidth="1"/>
    <col min="11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92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73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76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12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214</v>
      </c>
      <c r="F7" s="7" t="s">
        <v>247</v>
      </c>
      <c r="G7" s="7" t="s">
        <v>266</v>
      </c>
      <c r="H7" s="7" t="s">
        <v>292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215</v>
      </c>
      <c r="F8" s="7" t="s">
        <v>248</v>
      </c>
      <c r="G8" s="7" t="s">
        <v>228</v>
      </c>
      <c r="H8" s="7" t="s">
        <v>290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3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7.9</v>
      </c>
      <c r="F12" s="4">
        <v>8.6999999999999993</v>
      </c>
      <c r="G12" s="4">
        <v>8.1</v>
      </c>
      <c r="H12" s="4">
        <v>7.7</v>
      </c>
      <c r="I12" s="95">
        <f>AVERAGE(E12:H12)</f>
        <v>8.1000000000000014</v>
      </c>
      <c r="J12" s="95">
        <f t="shared" ref="J12:J20" si="0">MAX(E12:H12)</f>
        <v>8.6999999999999993</v>
      </c>
      <c r="K12" s="96">
        <f t="shared" ref="K12:K20" si="1">MIN(E12:H12)</f>
        <v>7.7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9.9</v>
      </c>
      <c r="F13" s="4">
        <v>10</v>
      </c>
      <c r="G13" s="4">
        <v>9.6999999999999993</v>
      </c>
      <c r="H13" s="4">
        <v>10</v>
      </c>
      <c r="I13" s="95">
        <f>AVERAGE(E13:H13)</f>
        <v>9.8999999999999986</v>
      </c>
      <c r="J13" s="99">
        <f t="shared" si="0"/>
        <v>10</v>
      </c>
      <c r="K13" s="96">
        <f t="shared" si="1"/>
        <v>9.6999999999999993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111">
        <v>2</v>
      </c>
      <c r="F14" s="111">
        <v>2</v>
      </c>
      <c r="G14" s="4">
        <v>0.9</v>
      </c>
      <c r="H14" s="111">
        <v>2</v>
      </c>
      <c r="I14" s="95">
        <f>AVERAGE(E14:H14)</f>
        <v>1.7250000000000001</v>
      </c>
      <c r="J14" s="95">
        <f t="shared" si="0"/>
        <v>2</v>
      </c>
      <c r="K14" s="96">
        <f t="shared" si="1"/>
        <v>0.9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4.8</v>
      </c>
      <c r="F15" s="4">
        <v>3.9</v>
      </c>
      <c r="G15" s="4">
        <v>4.5</v>
      </c>
      <c r="H15" s="111">
        <v>4</v>
      </c>
      <c r="I15" s="95">
        <f>AVERAGE(E15:H15)</f>
        <v>4.3</v>
      </c>
      <c r="J15" s="95">
        <f t="shared" si="0"/>
        <v>4.8</v>
      </c>
      <c r="K15" s="96">
        <f t="shared" si="1"/>
        <v>3.9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1</v>
      </c>
      <c r="F16" s="4">
        <v>1</v>
      </c>
      <c r="G16" s="4">
        <v>2</v>
      </c>
      <c r="H16" s="4">
        <v>1</v>
      </c>
      <c r="I16" s="99">
        <f>AVERAGE(E16:H16)</f>
        <v>1.25</v>
      </c>
      <c r="J16" s="99">
        <f t="shared" si="0"/>
        <v>2</v>
      </c>
      <c r="K16" s="100">
        <f t="shared" si="1"/>
        <v>1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1.8</v>
      </c>
      <c r="F19" s="4">
        <v>0.99</v>
      </c>
      <c r="G19" s="4">
        <v>1.5</v>
      </c>
      <c r="H19" s="4">
        <v>1.8</v>
      </c>
      <c r="I19" s="95">
        <f>AVERAGE(E19:H19)</f>
        <v>1.5225</v>
      </c>
      <c r="J19" s="95">
        <f t="shared" si="0"/>
        <v>1.8</v>
      </c>
      <c r="K19" s="102">
        <f t="shared" si="1"/>
        <v>0.99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0.16</v>
      </c>
      <c r="F20" s="4">
        <v>0.15</v>
      </c>
      <c r="G20" s="4">
        <v>0.19</v>
      </c>
      <c r="H20" s="4">
        <v>0.15</v>
      </c>
      <c r="I20" s="101">
        <f>AVERAGE(E20:H20)</f>
        <v>0.16250000000000001</v>
      </c>
      <c r="J20" s="101">
        <f t="shared" si="0"/>
        <v>0.19</v>
      </c>
      <c r="K20" s="102">
        <f t="shared" si="1"/>
        <v>0.15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440</v>
      </c>
      <c r="F25" s="104">
        <v>67</v>
      </c>
      <c r="G25" s="104">
        <v>79</v>
      </c>
      <c r="H25" s="104">
        <v>390</v>
      </c>
      <c r="I25" s="104">
        <v>240</v>
      </c>
      <c r="J25" s="60">
        <f>MAX(E25:H25)</f>
        <v>440</v>
      </c>
      <c r="K25" s="61">
        <f>MIN(E25:H25)</f>
        <v>67</v>
      </c>
      <c r="L25" s="79" t="s">
        <v>168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81"/>
      <c r="F26" s="81"/>
      <c r="G26" s="81"/>
      <c r="H26" s="81"/>
      <c r="I26" s="81"/>
      <c r="J26" s="81"/>
      <c r="K26" s="82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22" t="s">
        <v>232</v>
      </c>
      <c r="G27" s="56"/>
      <c r="H27" s="56"/>
      <c r="I27" s="22" t="s">
        <v>232</v>
      </c>
      <c r="J27" s="22" t="s">
        <v>232</v>
      </c>
      <c r="K27" s="22" t="s">
        <v>232</v>
      </c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 t="s">
        <v>233</v>
      </c>
      <c r="G28" s="22"/>
      <c r="H28" s="22"/>
      <c r="I28" s="22" t="s">
        <v>233</v>
      </c>
      <c r="J28" s="22" t="s">
        <v>233</v>
      </c>
      <c r="K28" s="22" t="s">
        <v>233</v>
      </c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 t="s">
        <v>234</v>
      </c>
      <c r="G29" s="22"/>
      <c r="H29" s="22"/>
      <c r="I29" s="22" t="s">
        <v>234</v>
      </c>
      <c r="J29" s="22" t="s">
        <v>234</v>
      </c>
      <c r="K29" s="22" t="s">
        <v>234</v>
      </c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 t="s">
        <v>235</v>
      </c>
      <c r="G30" s="22"/>
      <c r="H30" s="22"/>
      <c r="I30" s="22" t="s">
        <v>235</v>
      </c>
      <c r="J30" s="22" t="s">
        <v>235</v>
      </c>
      <c r="K30" s="22" t="s">
        <v>235</v>
      </c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 t="s">
        <v>234</v>
      </c>
      <c r="G31" s="22"/>
      <c r="H31" s="22"/>
      <c r="I31" s="22" t="s">
        <v>234</v>
      </c>
      <c r="J31" s="22" t="s">
        <v>234</v>
      </c>
      <c r="K31" s="22" t="s">
        <v>234</v>
      </c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 t="s">
        <v>236</v>
      </c>
      <c r="G32" s="22"/>
      <c r="H32" s="22"/>
      <c r="I32" s="22" t="s">
        <v>236</v>
      </c>
      <c r="J32" s="22" t="s">
        <v>236</v>
      </c>
      <c r="K32" s="22" t="s">
        <v>236</v>
      </c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2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 t="s">
        <v>236</v>
      </c>
      <c r="G34" s="22"/>
      <c r="H34" s="22"/>
      <c r="I34" s="22" t="s">
        <v>236</v>
      </c>
      <c r="J34" s="22" t="s">
        <v>236</v>
      </c>
      <c r="K34" s="22" t="s">
        <v>236</v>
      </c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11</v>
      </c>
      <c r="F88" s="116">
        <v>8.5</v>
      </c>
      <c r="G88" s="94">
        <v>18</v>
      </c>
      <c r="H88" s="94">
        <v>10</v>
      </c>
      <c r="I88" s="97">
        <f>AVERAGE(E88:H88)</f>
        <v>11.875</v>
      </c>
      <c r="J88" s="97">
        <f>MAX(E88:H88)</f>
        <v>18</v>
      </c>
      <c r="K88" s="113">
        <f>MIN(E88:H88)</f>
        <v>8.5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9:C9"/>
    <mergeCell ref="B4:C4"/>
    <mergeCell ref="E1:F1"/>
    <mergeCell ref="I6:I9"/>
    <mergeCell ref="J6:J9"/>
    <mergeCell ref="E3:K3"/>
    <mergeCell ref="K6:K9"/>
    <mergeCell ref="L3:L10"/>
    <mergeCell ref="B27:B53"/>
    <mergeCell ref="E4:K4"/>
    <mergeCell ref="B11:C11"/>
    <mergeCell ref="B109:D109"/>
    <mergeCell ref="E5:K5"/>
    <mergeCell ref="B10:C10"/>
    <mergeCell ref="B55:B59"/>
    <mergeCell ref="B60:B86"/>
    <mergeCell ref="B88:B104"/>
    <mergeCell ref="B5:C5"/>
    <mergeCell ref="B12:B25"/>
    <mergeCell ref="B8:C8"/>
    <mergeCell ref="B3:C3"/>
    <mergeCell ref="B6:C6"/>
    <mergeCell ref="B7:C7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B1:M109"/>
  <sheetViews>
    <sheetView topLeftCell="A76"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91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73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79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6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216</v>
      </c>
      <c r="F7" s="7" t="s">
        <v>239</v>
      </c>
      <c r="G7" s="7" t="s">
        <v>267</v>
      </c>
      <c r="H7" s="7" t="s">
        <v>287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209</v>
      </c>
      <c r="F8" s="7" t="s">
        <v>249</v>
      </c>
      <c r="G8" s="7" t="s">
        <v>268</v>
      </c>
      <c r="H8" s="7" t="s">
        <v>293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2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8.6</v>
      </c>
      <c r="F12" s="4">
        <v>9.5</v>
      </c>
      <c r="G12" s="4">
        <v>7.8</v>
      </c>
      <c r="H12" s="4">
        <v>7.9</v>
      </c>
      <c r="I12" s="95">
        <f>AVERAGE(E12:H12)</f>
        <v>8.4500000000000011</v>
      </c>
      <c r="J12" s="95">
        <f>MAX(E12:H12)</f>
        <v>9.5</v>
      </c>
      <c r="K12" s="96">
        <f>MIN(E12:H12)</f>
        <v>7.8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11</v>
      </c>
      <c r="F13" s="4">
        <v>14</v>
      </c>
      <c r="G13" s="4">
        <v>8.4</v>
      </c>
      <c r="H13" s="4">
        <v>13</v>
      </c>
      <c r="I13" s="99">
        <f>AVERAGE(E13:H13)</f>
        <v>11.6</v>
      </c>
      <c r="J13" s="99">
        <f>MAX(E13:H13)</f>
        <v>14</v>
      </c>
      <c r="K13" s="96">
        <f>MIN(E13:H13)</f>
        <v>8.4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5.2</v>
      </c>
      <c r="F14" s="4">
        <v>2.5</v>
      </c>
      <c r="G14" s="4">
        <v>1.1000000000000001</v>
      </c>
      <c r="H14" s="4">
        <v>2.7</v>
      </c>
      <c r="I14" s="95">
        <f>AVERAGE(E14:H14)</f>
        <v>2.875</v>
      </c>
      <c r="J14" s="95">
        <f>MAX(E14:H14)</f>
        <v>5.2</v>
      </c>
      <c r="K14" s="96">
        <f>MIN(E14:H14)</f>
        <v>1.1000000000000001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10</v>
      </c>
      <c r="F15" s="4">
        <v>4.8</v>
      </c>
      <c r="G15" s="4">
        <v>5.9</v>
      </c>
      <c r="H15" s="4">
        <v>5.3</v>
      </c>
      <c r="I15" s="95">
        <f>AVERAGE(E15:H15)</f>
        <v>6.5000000000000009</v>
      </c>
      <c r="J15" s="99">
        <f>MAX(E15:H15)</f>
        <v>10</v>
      </c>
      <c r="K15" s="96">
        <f>MIN(E15:H15)</f>
        <v>4.8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6</v>
      </c>
      <c r="F16" s="4">
        <v>3</v>
      </c>
      <c r="G16" s="4">
        <v>3</v>
      </c>
      <c r="H16" s="4">
        <v>3</v>
      </c>
      <c r="I16" s="99">
        <f>AVERAGE(E16:H16)</f>
        <v>3.75</v>
      </c>
      <c r="J16" s="99">
        <f>MAX(E16:H16)</f>
        <v>6</v>
      </c>
      <c r="K16" s="100">
        <f>MIN(E16:H16)</f>
        <v>3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22"/>
      <c r="J18" s="22"/>
      <c r="K18" s="23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22"/>
      <c r="F19" s="22"/>
      <c r="G19" s="22"/>
      <c r="H19" s="22"/>
      <c r="I19" s="22"/>
      <c r="J19" s="22"/>
      <c r="K19" s="23"/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22"/>
      <c r="F20" s="22"/>
      <c r="G20" s="22"/>
      <c r="H20" s="22"/>
      <c r="I20" s="22"/>
      <c r="J20" s="22"/>
      <c r="K20" s="23"/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98</v>
      </c>
      <c r="F25" s="104">
        <v>5</v>
      </c>
      <c r="G25" s="104">
        <v>96</v>
      </c>
      <c r="H25" s="104">
        <v>26</v>
      </c>
      <c r="I25" s="124">
        <f>AVERAGE(E25:H25)</f>
        <v>56.25</v>
      </c>
      <c r="J25" s="60">
        <f>MAX(E25:H25)</f>
        <v>98</v>
      </c>
      <c r="K25" s="61">
        <f>MIN(E25:H25)</f>
        <v>5</v>
      </c>
      <c r="L25" s="79" t="s">
        <v>168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81"/>
      <c r="F26" s="81"/>
      <c r="G26" s="81"/>
      <c r="H26" s="81"/>
      <c r="I26" s="81"/>
      <c r="J26" s="81"/>
      <c r="K26" s="82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22" t="s">
        <v>232</v>
      </c>
      <c r="G27" s="56"/>
      <c r="H27" s="56"/>
      <c r="I27" s="22" t="s">
        <v>232</v>
      </c>
      <c r="J27" s="22" t="s">
        <v>232</v>
      </c>
      <c r="K27" s="22" t="s">
        <v>232</v>
      </c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 t="s">
        <v>233</v>
      </c>
      <c r="G28" s="22"/>
      <c r="H28" s="22"/>
      <c r="I28" s="22" t="s">
        <v>233</v>
      </c>
      <c r="J28" s="22" t="s">
        <v>233</v>
      </c>
      <c r="K28" s="22" t="s">
        <v>233</v>
      </c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 t="s">
        <v>234</v>
      </c>
      <c r="G29" s="22"/>
      <c r="H29" s="22"/>
      <c r="I29" s="22" t="s">
        <v>234</v>
      </c>
      <c r="J29" s="22" t="s">
        <v>234</v>
      </c>
      <c r="K29" s="22" t="s">
        <v>234</v>
      </c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 t="s">
        <v>235</v>
      </c>
      <c r="G30" s="22"/>
      <c r="H30" s="22"/>
      <c r="I30" s="22" t="s">
        <v>235</v>
      </c>
      <c r="J30" s="22" t="s">
        <v>235</v>
      </c>
      <c r="K30" s="22" t="s">
        <v>235</v>
      </c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 t="s">
        <v>234</v>
      </c>
      <c r="G31" s="22"/>
      <c r="H31" s="22"/>
      <c r="I31" s="22" t="s">
        <v>234</v>
      </c>
      <c r="J31" s="22" t="s">
        <v>234</v>
      </c>
      <c r="K31" s="22" t="s">
        <v>234</v>
      </c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 t="s">
        <v>236</v>
      </c>
      <c r="G32" s="22"/>
      <c r="H32" s="22"/>
      <c r="I32" s="22" t="s">
        <v>236</v>
      </c>
      <c r="J32" s="22" t="s">
        <v>236</v>
      </c>
      <c r="K32" s="22" t="s">
        <v>236</v>
      </c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2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 t="s">
        <v>236</v>
      </c>
      <c r="G34" s="22"/>
      <c r="H34" s="22"/>
      <c r="I34" s="22" t="s">
        <v>236</v>
      </c>
      <c r="J34" s="22" t="s">
        <v>236</v>
      </c>
      <c r="K34" s="22" t="s">
        <v>236</v>
      </c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3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3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3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3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3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3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3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  <c r="M55" s="42"/>
    </row>
    <row r="56" spans="2:13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  <c r="M56" s="42"/>
    </row>
    <row r="57" spans="2:13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  <c r="M57" s="42"/>
    </row>
    <row r="58" spans="2:13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  <c r="M58" s="42"/>
    </row>
    <row r="59" spans="2:13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  <c r="M59" s="42"/>
    </row>
    <row r="60" spans="2:13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3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3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3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3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76</v>
      </c>
      <c r="F88" s="94">
        <v>11</v>
      </c>
      <c r="G88" s="94">
        <v>28</v>
      </c>
      <c r="H88" s="94">
        <v>36</v>
      </c>
      <c r="I88" s="97">
        <f>AVERAGE(E88:H88)</f>
        <v>37.75</v>
      </c>
      <c r="J88" s="97">
        <f>MAX(E88:H88)</f>
        <v>76</v>
      </c>
      <c r="K88" s="98">
        <f>MIN(E88:H88)</f>
        <v>11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109:D109"/>
    <mergeCell ref="B10:C10"/>
    <mergeCell ref="E1:F1"/>
    <mergeCell ref="I6:I9"/>
    <mergeCell ref="J6:J9"/>
    <mergeCell ref="E3:K3"/>
    <mergeCell ref="K6:K9"/>
    <mergeCell ref="B8:C8"/>
    <mergeCell ref="B55:B59"/>
    <mergeCell ref="B60:B86"/>
    <mergeCell ref="B88:B104"/>
    <mergeCell ref="L3:L10"/>
    <mergeCell ref="B27:B53"/>
    <mergeCell ref="E4:K4"/>
    <mergeCell ref="B11:C11"/>
    <mergeCell ref="E5:K5"/>
    <mergeCell ref="B12:B25"/>
    <mergeCell ref="B3:C3"/>
    <mergeCell ref="B6:C6"/>
    <mergeCell ref="B7:C7"/>
    <mergeCell ref="B9:C9"/>
    <mergeCell ref="B4:C4"/>
    <mergeCell ref="B5:C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B1:L109"/>
  <sheetViews>
    <sheetView topLeftCell="A70"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90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73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77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12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217</v>
      </c>
      <c r="F7" s="7" t="s">
        <v>250</v>
      </c>
      <c r="G7" s="7" t="s">
        <v>269</v>
      </c>
      <c r="H7" s="7" t="s">
        <v>294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206</v>
      </c>
      <c r="F8" s="7" t="s">
        <v>251</v>
      </c>
      <c r="G8" s="7" t="s">
        <v>270</v>
      </c>
      <c r="H8" s="7" t="s">
        <v>286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3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9.4</v>
      </c>
      <c r="F12" s="4">
        <v>9.4</v>
      </c>
      <c r="G12" s="111">
        <v>8</v>
      </c>
      <c r="H12" s="4">
        <v>8.5</v>
      </c>
      <c r="I12" s="95">
        <f>AVERAGE(E12:H12)</f>
        <v>8.8249999999999993</v>
      </c>
      <c r="J12" s="95">
        <f t="shared" ref="J12:J20" si="0">MAX(E12:H12)</f>
        <v>9.4</v>
      </c>
      <c r="K12" s="96">
        <f t="shared" ref="K12:K20" si="1">MIN(E12:H12)</f>
        <v>8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11</v>
      </c>
      <c r="F13" s="4">
        <v>11</v>
      </c>
      <c r="G13" s="4">
        <v>8.6999999999999993</v>
      </c>
      <c r="H13" s="4">
        <v>14</v>
      </c>
      <c r="I13" s="99">
        <f>AVERAGE(E13:H13)</f>
        <v>11.175000000000001</v>
      </c>
      <c r="J13" s="99">
        <f t="shared" si="0"/>
        <v>14</v>
      </c>
      <c r="K13" s="96">
        <f t="shared" si="1"/>
        <v>8.6999999999999993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1.3</v>
      </c>
      <c r="F14" s="4">
        <v>2.6</v>
      </c>
      <c r="G14" s="111">
        <v>1</v>
      </c>
      <c r="H14" s="4">
        <v>1.8</v>
      </c>
      <c r="I14" s="95">
        <f>AVERAGE(E14:H14)</f>
        <v>1.675</v>
      </c>
      <c r="J14" s="95">
        <f t="shared" si="0"/>
        <v>2.6</v>
      </c>
      <c r="K14" s="96">
        <f t="shared" si="1"/>
        <v>1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111">
        <v>4</v>
      </c>
      <c r="F15" s="4">
        <v>5.4</v>
      </c>
      <c r="G15" s="4">
        <v>4.0999999999999996</v>
      </c>
      <c r="H15" s="4">
        <v>3.4</v>
      </c>
      <c r="I15" s="95">
        <f>AVERAGE(E15:H15)</f>
        <v>4.2249999999999996</v>
      </c>
      <c r="J15" s="95">
        <f t="shared" si="0"/>
        <v>5.4</v>
      </c>
      <c r="K15" s="96">
        <f t="shared" si="1"/>
        <v>3.4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1</v>
      </c>
      <c r="F16" s="4">
        <v>2</v>
      </c>
      <c r="G16" s="4">
        <v>1</v>
      </c>
      <c r="H16" s="4">
        <v>2</v>
      </c>
      <c r="I16" s="99">
        <f>AVERAGE(E16:H16)</f>
        <v>1.5</v>
      </c>
      <c r="J16" s="99">
        <f>MAX(E16:H16)</f>
        <v>2</v>
      </c>
      <c r="K16" s="100">
        <f>MIN(E16:H16)</f>
        <v>1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1.1000000000000001</v>
      </c>
      <c r="F19" s="4">
        <v>0.71</v>
      </c>
      <c r="G19" s="4">
        <v>1.3</v>
      </c>
      <c r="H19" s="4">
        <v>1.5</v>
      </c>
      <c r="I19" s="95">
        <f>AVERAGE(E19:H19)</f>
        <v>1.1525000000000001</v>
      </c>
      <c r="J19" s="95">
        <f t="shared" si="0"/>
        <v>1.5</v>
      </c>
      <c r="K19" s="102">
        <f t="shared" si="1"/>
        <v>0.71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0.15</v>
      </c>
      <c r="F20" s="115">
        <v>0.3</v>
      </c>
      <c r="G20" s="4">
        <v>0.19</v>
      </c>
      <c r="H20" s="4">
        <v>0.16</v>
      </c>
      <c r="I20" s="101">
        <f>AVERAGE(E20:H20)</f>
        <v>0.19999999999999998</v>
      </c>
      <c r="J20" s="101">
        <f t="shared" si="0"/>
        <v>0.3</v>
      </c>
      <c r="K20" s="102">
        <f t="shared" si="1"/>
        <v>0.15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86</v>
      </c>
      <c r="F25" s="104">
        <v>23</v>
      </c>
      <c r="G25" s="104">
        <v>180</v>
      </c>
      <c r="H25" s="104">
        <v>320</v>
      </c>
      <c r="I25" s="119">
        <v>150</v>
      </c>
      <c r="J25" s="119">
        <f>MAX(E25:H25)</f>
        <v>320</v>
      </c>
      <c r="K25" s="120">
        <f>MIN(E25:H25)</f>
        <v>23</v>
      </c>
      <c r="L25" s="79" t="s">
        <v>168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105"/>
      <c r="F26" s="105">
        <v>3.4</v>
      </c>
      <c r="G26" s="122">
        <v>3</v>
      </c>
      <c r="H26" s="122">
        <v>2</v>
      </c>
      <c r="I26" s="125">
        <f>AVERAGE(E26:H26)</f>
        <v>2.8000000000000003</v>
      </c>
      <c r="J26" s="125">
        <v>3.4</v>
      </c>
      <c r="K26" s="107">
        <f>MIN(E26:J26)</f>
        <v>2</v>
      </c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56"/>
      <c r="G27" s="56"/>
      <c r="H27" s="56"/>
      <c r="I27" s="56"/>
      <c r="J27" s="56"/>
      <c r="K27" s="57"/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/>
      <c r="G28" s="22"/>
      <c r="H28" s="22"/>
      <c r="I28" s="22"/>
      <c r="J28" s="22"/>
      <c r="K28" s="23"/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/>
      <c r="G29" s="22"/>
      <c r="H29" s="22"/>
      <c r="I29" s="22"/>
      <c r="J29" s="22"/>
      <c r="K29" s="23"/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/>
      <c r="G30" s="22"/>
      <c r="H30" s="22"/>
      <c r="I30" s="22"/>
      <c r="J30" s="22"/>
      <c r="K30" s="23"/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/>
      <c r="G31" s="22"/>
      <c r="H31" s="22"/>
      <c r="I31" s="22"/>
      <c r="J31" s="22"/>
      <c r="K31" s="23"/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/>
      <c r="G32" s="22"/>
      <c r="H32" s="22"/>
      <c r="I32" s="22"/>
      <c r="J32" s="22"/>
      <c r="K32" s="23"/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3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/>
      <c r="G34" s="22"/>
      <c r="H34" s="22"/>
      <c r="I34" s="22"/>
      <c r="J34" s="22"/>
      <c r="K34" s="23"/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hidden="1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173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8.4</v>
      </c>
      <c r="F88" s="94">
        <v>8.5</v>
      </c>
      <c r="G88" s="116">
        <v>8</v>
      </c>
      <c r="H88" s="94">
        <v>10</v>
      </c>
      <c r="I88" s="112">
        <f>AVERAGE(E88:H88)</f>
        <v>8.7249999999999996</v>
      </c>
      <c r="J88" s="97">
        <f>MAX(E88:H88)</f>
        <v>10</v>
      </c>
      <c r="K88" s="113">
        <f>MIN(E88:H88)</f>
        <v>8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109:D109"/>
    <mergeCell ref="B10:C10"/>
    <mergeCell ref="E1:F1"/>
    <mergeCell ref="I6:I9"/>
    <mergeCell ref="J6:J9"/>
    <mergeCell ref="E3:K3"/>
    <mergeCell ref="K6:K9"/>
    <mergeCell ref="B8:C8"/>
    <mergeCell ref="B55:B59"/>
    <mergeCell ref="B60:B86"/>
    <mergeCell ref="B88:B104"/>
    <mergeCell ref="L3:L10"/>
    <mergeCell ref="B27:B53"/>
    <mergeCell ref="E4:K4"/>
    <mergeCell ref="B11:C11"/>
    <mergeCell ref="E5:K5"/>
    <mergeCell ref="B12:B25"/>
    <mergeCell ref="B3:C3"/>
    <mergeCell ref="B6:C6"/>
    <mergeCell ref="B7:C7"/>
    <mergeCell ref="B9:C9"/>
    <mergeCell ref="B4:C4"/>
    <mergeCell ref="B5:C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B1:L109"/>
  <sheetViews>
    <sheetView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89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73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81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6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218</v>
      </c>
      <c r="F7" s="7" t="s">
        <v>252</v>
      </c>
      <c r="G7" s="7" t="s">
        <v>265</v>
      </c>
      <c r="H7" s="7" t="s">
        <v>294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219</v>
      </c>
      <c r="F8" s="7" t="s">
        <v>253</v>
      </c>
      <c r="G8" s="7" t="s">
        <v>271</v>
      </c>
      <c r="H8" s="7" t="s">
        <v>295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2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108">
        <v>0.69</v>
      </c>
      <c r="F10" s="108">
        <v>0.51</v>
      </c>
      <c r="G10" s="90">
        <v>1.25</v>
      </c>
      <c r="H10" s="129">
        <v>0.1</v>
      </c>
      <c r="I10" s="84">
        <f>AVERAGE(E10:H10)</f>
        <v>0.63750000000000007</v>
      </c>
      <c r="J10" s="84">
        <f>MAX(E10:H10)</f>
        <v>1.25</v>
      </c>
      <c r="K10" s="114">
        <f>MIN(E10:H10)</f>
        <v>0.1</v>
      </c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9.1999999999999993</v>
      </c>
      <c r="F12" s="4">
        <v>8.5</v>
      </c>
      <c r="G12" s="4">
        <v>7.8</v>
      </c>
      <c r="H12" s="4">
        <v>7.8</v>
      </c>
      <c r="I12" s="95">
        <f>AVERAGE(E12:H12)</f>
        <v>8.3249999999999993</v>
      </c>
      <c r="J12" s="95">
        <f t="shared" ref="J12:J20" si="0">MAX(E12:H12)</f>
        <v>9.1999999999999993</v>
      </c>
      <c r="K12" s="96">
        <f t="shared" ref="K12:K20" si="1">MIN(E12:H12)</f>
        <v>7.8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11</v>
      </c>
      <c r="F13" s="4">
        <v>8.8000000000000007</v>
      </c>
      <c r="G13" s="4">
        <v>9.3000000000000007</v>
      </c>
      <c r="H13" s="4">
        <v>12</v>
      </c>
      <c r="I13" s="99">
        <f>AVERAGE(E13:H13)</f>
        <v>10.275</v>
      </c>
      <c r="J13" s="99">
        <f t="shared" si="0"/>
        <v>12</v>
      </c>
      <c r="K13" s="96">
        <f t="shared" si="1"/>
        <v>8.8000000000000007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1.2</v>
      </c>
      <c r="F14" s="4">
        <v>1.9</v>
      </c>
      <c r="G14" s="4" t="s">
        <v>272</v>
      </c>
      <c r="H14" s="4">
        <v>0.9</v>
      </c>
      <c r="I14" s="95">
        <v>1.1000000000000001</v>
      </c>
      <c r="J14" s="95">
        <f>MAX(E14:I14)</f>
        <v>1.9</v>
      </c>
      <c r="K14" s="96" t="s">
        <v>272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2.7</v>
      </c>
      <c r="F15" s="4">
        <v>2.4</v>
      </c>
      <c r="G15" s="4">
        <v>2.5</v>
      </c>
      <c r="H15" s="4">
        <v>2.2999999999999998</v>
      </c>
      <c r="I15" s="95">
        <f>AVERAGE(E15:H15)</f>
        <v>2.4749999999999996</v>
      </c>
      <c r="J15" s="95">
        <f t="shared" si="0"/>
        <v>2.7</v>
      </c>
      <c r="K15" s="96">
        <f t="shared" si="1"/>
        <v>2.2999999999999998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1</v>
      </c>
      <c r="F16" s="4" t="s">
        <v>254</v>
      </c>
      <c r="G16" s="4">
        <v>2</v>
      </c>
      <c r="H16" s="4" t="s">
        <v>204</v>
      </c>
      <c r="I16" s="99">
        <v>1</v>
      </c>
      <c r="J16" s="99">
        <f t="shared" ref="J16" si="2">MAX(E16:H16)</f>
        <v>2</v>
      </c>
      <c r="K16" s="100" t="s">
        <v>254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0.92</v>
      </c>
      <c r="F19" s="4">
        <v>0.85</v>
      </c>
      <c r="G19" s="4">
        <v>0.93</v>
      </c>
      <c r="H19" s="111">
        <v>1</v>
      </c>
      <c r="I19" s="101">
        <f>AVERAGE(E19:H19)</f>
        <v>0.92500000000000004</v>
      </c>
      <c r="J19" s="95">
        <f t="shared" si="0"/>
        <v>1</v>
      </c>
      <c r="K19" s="102">
        <f t="shared" si="1"/>
        <v>0.85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6.2E-2</v>
      </c>
      <c r="F20" s="4">
        <v>8.5999999999999993E-2</v>
      </c>
      <c r="G20" s="121">
        <v>7.0000000000000007E-2</v>
      </c>
      <c r="H20" s="4">
        <v>6.6000000000000003E-2</v>
      </c>
      <c r="I20" s="109">
        <f>AVERAGE(E20:H20)</f>
        <v>7.1000000000000008E-2</v>
      </c>
      <c r="J20" s="109">
        <f t="shared" si="0"/>
        <v>8.5999999999999993E-2</v>
      </c>
      <c r="K20" s="103">
        <f t="shared" si="1"/>
        <v>6.2E-2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66</v>
      </c>
      <c r="F25" s="104">
        <v>120</v>
      </c>
      <c r="G25" s="104">
        <v>480</v>
      </c>
      <c r="H25" s="104">
        <v>200</v>
      </c>
      <c r="I25" s="119">
        <v>220</v>
      </c>
      <c r="J25" s="119">
        <f>MAX(E25:H25)</f>
        <v>480</v>
      </c>
      <c r="K25" s="120">
        <f>MIN(E25:H25)</f>
        <v>66</v>
      </c>
      <c r="L25" s="79" t="s">
        <v>168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105"/>
      <c r="F26" s="105">
        <v>1.5</v>
      </c>
      <c r="G26" s="105">
        <v>1.6</v>
      </c>
      <c r="H26" s="105">
        <v>1.1000000000000001</v>
      </c>
      <c r="I26" s="125">
        <v>1.5</v>
      </c>
      <c r="J26" s="125">
        <f t="shared" ref="J26" si="3">MAX(E26:H26)</f>
        <v>1.6</v>
      </c>
      <c r="K26" s="126">
        <v>1.5</v>
      </c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56"/>
      <c r="G27" s="56"/>
      <c r="H27" s="56"/>
      <c r="I27" s="56"/>
      <c r="J27" s="56"/>
      <c r="K27" s="57"/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/>
      <c r="G28" s="22"/>
      <c r="H28" s="22"/>
      <c r="I28" s="22"/>
      <c r="J28" s="22"/>
      <c r="K28" s="23"/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/>
      <c r="G29" s="22"/>
      <c r="H29" s="22"/>
      <c r="I29" s="22"/>
      <c r="J29" s="22"/>
      <c r="K29" s="23"/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/>
      <c r="G30" s="22"/>
      <c r="H30" s="22"/>
      <c r="I30" s="22"/>
      <c r="J30" s="22"/>
      <c r="K30" s="23"/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/>
      <c r="G31" s="22"/>
      <c r="H31" s="22"/>
      <c r="I31" s="22"/>
      <c r="J31" s="22"/>
      <c r="K31" s="23"/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/>
      <c r="G32" s="22"/>
      <c r="H32" s="22"/>
      <c r="I32" s="22"/>
      <c r="J32" s="22"/>
      <c r="K32" s="23"/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3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/>
      <c r="G34" s="22"/>
      <c r="H34" s="22"/>
      <c r="I34" s="22"/>
      <c r="J34" s="22"/>
      <c r="K34" s="23"/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116">
        <v>7.2</v>
      </c>
      <c r="F88" s="94">
        <v>6.3</v>
      </c>
      <c r="G88" s="94">
        <v>5.5</v>
      </c>
      <c r="H88" s="94">
        <v>8.3000000000000007</v>
      </c>
      <c r="I88" s="112">
        <f>AVERAGE(E88:H88)</f>
        <v>6.8250000000000002</v>
      </c>
      <c r="J88" s="112">
        <f>MAX(E88:H88)</f>
        <v>8.3000000000000007</v>
      </c>
      <c r="K88" s="113">
        <f>MIN(E88:H88)</f>
        <v>5.5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109:D109"/>
    <mergeCell ref="B10:C10"/>
    <mergeCell ref="E1:F1"/>
    <mergeCell ref="I6:I9"/>
    <mergeCell ref="J6:J9"/>
    <mergeCell ref="E3:K3"/>
    <mergeCell ref="K6:K9"/>
    <mergeCell ref="B8:C8"/>
    <mergeCell ref="B55:B59"/>
    <mergeCell ref="B60:B86"/>
    <mergeCell ref="B88:B104"/>
    <mergeCell ref="L3:L10"/>
    <mergeCell ref="B27:B53"/>
    <mergeCell ref="E4:K4"/>
    <mergeCell ref="B11:C11"/>
    <mergeCell ref="E5:K5"/>
    <mergeCell ref="B12:B25"/>
    <mergeCell ref="B3:C3"/>
    <mergeCell ref="B6:C6"/>
    <mergeCell ref="B7:C7"/>
    <mergeCell ref="B9:C9"/>
    <mergeCell ref="B4:C4"/>
    <mergeCell ref="B5:C5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B1:L109"/>
  <sheetViews>
    <sheetView topLeftCell="A70" workbookViewId="0">
      <selection activeCell="J20" sqref="J20"/>
    </sheetView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88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73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87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6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205</v>
      </c>
      <c r="F7" s="7" t="s">
        <v>255</v>
      </c>
      <c r="G7" s="7" t="s">
        <v>273</v>
      </c>
      <c r="H7" s="7" t="s">
        <v>296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220</v>
      </c>
      <c r="F8" s="7" t="s">
        <v>256</v>
      </c>
      <c r="G8" s="7" t="s">
        <v>274</v>
      </c>
      <c r="H8" s="7" t="s">
        <v>289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2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>
        <v>0.06</v>
      </c>
      <c r="F10" s="108">
        <v>0.26</v>
      </c>
      <c r="G10" s="108">
        <v>0.06</v>
      </c>
      <c r="H10" s="91">
        <v>0.03</v>
      </c>
      <c r="I10" s="84">
        <f>AVERAGE(E10:H10)</f>
        <v>0.10250000000000001</v>
      </c>
      <c r="J10" s="49">
        <f>MAX(E10:H10)</f>
        <v>0.26</v>
      </c>
      <c r="K10" s="50">
        <f>MIN(E10:H10)</f>
        <v>0.03</v>
      </c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8.1</v>
      </c>
      <c r="F12" s="4">
        <v>7.9</v>
      </c>
      <c r="G12" s="4">
        <v>7.8</v>
      </c>
      <c r="H12" s="4">
        <v>7.7</v>
      </c>
      <c r="I12" s="95">
        <f t="shared" ref="I12:I15" si="0">AVERAGE(E12:H12)</f>
        <v>7.875</v>
      </c>
      <c r="J12" s="95">
        <f t="shared" ref="J12:J20" si="1">MAX(E12:H12)</f>
        <v>8.1</v>
      </c>
      <c r="K12" s="96">
        <f t="shared" ref="K12:K20" si="2">MIN(E12:H12)</f>
        <v>7.7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12</v>
      </c>
      <c r="F13" s="4">
        <v>8.5</v>
      </c>
      <c r="G13" s="4">
        <v>7.7</v>
      </c>
      <c r="H13" s="4">
        <v>8.1</v>
      </c>
      <c r="I13" s="95">
        <f t="shared" si="0"/>
        <v>9.0749999999999993</v>
      </c>
      <c r="J13" s="99">
        <f t="shared" si="1"/>
        <v>12</v>
      </c>
      <c r="K13" s="96">
        <f t="shared" si="2"/>
        <v>7.7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4.4000000000000004</v>
      </c>
      <c r="F14" s="4">
        <v>2.2000000000000002</v>
      </c>
      <c r="G14" s="4">
        <v>1.4</v>
      </c>
      <c r="H14" s="4">
        <v>3.4</v>
      </c>
      <c r="I14" s="95">
        <f t="shared" si="0"/>
        <v>2.85</v>
      </c>
      <c r="J14" s="95">
        <f t="shared" si="1"/>
        <v>4.4000000000000004</v>
      </c>
      <c r="K14" s="96">
        <f t="shared" si="2"/>
        <v>1.4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6.8</v>
      </c>
      <c r="F15" s="4">
        <v>4.3</v>
      </c>
      <c r="G15" s="4">
        <v>5.3</v>
      </c>
      <c r="H15" s="4">
        <v>5.0999999999999996</v>
      </c>
      <c r="I15" s="95">
        <f t="shared" si="0"/>
        <v>5.375</v>
      </c>
      <c r="J15" s="95">
        <f t="shared" si="1"/>
        <v>6.8</v>
      </c>
      <c r="K15" s="96">
        <f t="shared" si="2"/>
        <v>4.3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4</v>
      </c>
      <c r="F16" s="4">
        <v>2</v>
      </c>
      <c r="G16" s="4" t="s">
        <v>275</v>
      </c>
      <c r="H16" s="4">
        <v>1</v>
      </c>
      <c r="I16" s="99">
        <v>2</v>
      </c>
      <c r="J16" s="99">
        <f>MAX(E16:I16)</f>
        <v>4</v>
      </c>
      <c r="K16" s="100" t="s">
        <v>275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>
        <v>54000</v>
      </c>
      <c r="F17" s="4">
        <v>23000</v>
      </c>
      <c r="G17" s="4">
        <v>22000</v>
      </c>
      <c r="H17" s="4">
        <v>1700</v>
      </c>
      <c r="I17" s="99">
        <v>25000</v>
      </c>
      <c r="J17" s="99">
        <f>MAX(E17:H17)</f>
        <v>54000</v>
      </c>
      <c r="K17" s="100">
        <f>MIN(E17:H17)</f>
        <v>1700</v>
      </c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4.8</v>
      </c>
      <c r="F19" s="4">
        <v>0.99</v>
      </c>
      <c r="G19" s="4">
        <v>1.7</v>
      </c>
      <c r="H19" s="4">
        <v>3.8</v>
      </c>
      <c r="I19" s="95">
        <f>AVERAGE(E19:H19)</f>
        <v>2.8224999999999998</v>
      </c>
      <c r="J19" s="95">
        <f t="shared" si="1"/>
        <v>4.8</v>
      </c>
      <c r="K19" s="102">
        <f t="shared" si="2"/>
        <v>0.99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0.56000000000000005</v>
      </c>
      <c r="F20" s="4">
        <v>0.19</v>
      </c>
      <c r="G20" s="4">
        <v>0.28999999999999998</v>
      </c>
      <c r="H20" s="4">
        <v>0.42</v>
      </c>
      <c r="I20" s="101">
        <f>AVERAGE(E20:H20)</f>
        <v>0.36499999999999999</v>
      </c>
      <c r="J20" s="101">
        <f t="shared" si="1"/>
        <v>0.56000000000000005</v>
      </c>
      <c r="K20" s="102">
        <f t="shared" si="2"/>
        <v>0.19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630</v>
      </c>
      <c r="F25" s="104">
        <v>63</v>
      </c>
      <c r="G25" s="104">
        <v>140</v>
      </c>
      <c r="H25" s="104">
        <v>200</v>
      </c>
      <c r="I25" s="119">
        <v>260</v>
      </c>
      <c r="J25" s="119">
        <f>MAX(E25:H25)</f>
        <v>630</v>
      </c>
      <c r="K25" s="120">
        <f>MIN(E25:H25)</f>
        <v>63</v>
      </c>
      <c r="L25" s="79" t="s">
        <v>168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81"/>
      <c r="F26" s="81"/>
      <c r="G26" s="81"/>
      <c r="H26" s="81"/>
      <c r="I26" s="106"/>
      <c r="J26" s="106"/>
      <c r="K26" s="107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56"/>
      <c r="G27" s="56"/>
      <c r="H27" s="56"/>
      <c r="I27" s="56"/>
      <c r="J27" s="56"/>
      <c r="K27" s="57"/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/>
      <c r="G28" s="22"/>
      <c r="H28" s="22"/>
      <c r="I28" s="22"/>
      <c r="J28" s="22"/>
      <c r="K28" s="23"/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/>
      <c r="G29" s="22"/>
      <c r="H29" s="22"/>
      <c r="I29" s="22"/>
      <c r="J29" s="22"/>
      <c r="K29" s="23"/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/>
      <c r="G30" s="22"/>
      <c r="H30" s="22"/>
      <c r="I30" s="22"/>
      <c r="J30" s="22"/>
      <c r="K30" s="23"/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/>
      <c r="G31" s="22"/>
      <c r="H31" s="22"/>
      <c r="I31" s="22"/>
      <c r="J31" s="22"/>
      <c r="K31" s="23"/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/>
      <c r="G32" s="22"/>
      <c r="H32" s="22"/>
      <c r="I32" s="22"/>
      <c r="J32" s="22"/>
      <c r="K32" s="23"/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3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/>
      <c r="G34" s="22"/>
      <c r="H34" s="22"/>
      <c r="I34" s="22"/>
      <c r="J34" s="22"/>
      <c r="K34" s="23"/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15</v>
      </c>
      <c r="F88" s="94">
        <v>7.7</v>
      </c>
      <c r="G88" s="94">
        <v>19</v>
      </c>
      <c r="H88" s="94">
        <v>22</v>
      </c>
      <c r="I88" s="97">
        <f>AVERAGE(E88:H88)</f>
        <v>15.925000000000001</v>
      </c>
      <c r="J88" s="97">
        <f>MAX(E88:H88)</f>
        <v>22</v>
      </c>
      <c r="K88" s="113">
        <f>MIN(E88:H88)</f>
        <v>7.7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9:C9"/>
    <mergeCell ref="B4:C4"/>
    <mergeCell ref="E1:F1"/>
    <mergeCell ref="I6:I9"/>
    <mergeCell ref="J6:J9"/>
    <mergeCell ref="E3:K3"/>
    <mergeCell ref="K6:K9"/>
    <mergeCell ref="L3:L10"/>
    <mergeCell ref="B27:B53"/>
    <mergeCell ref="E4:K4"/>
    <mergeCell ref="B11:C11"/>
    <mergeCell ref="B109:D109"/>
    <mergeCell ref="E5:K5"/>
    <mergeCell ref="B10:C10"/>
    <mergeCell ref="B55:B59"/>
    <mergeCell ref="B60:B86"/>
    <mergeCell ref="B88:B104"/>
    <mergeCell ref="B5:C5"/>
    <mergeCell ref="B12:B25"/>
    <mergeCell ref="B8:C8"/>
    <mergeCell ref="B3:C3"/>
    <mergeCell ref="B6:C6"/>
    <mergeCell ref="B7:C7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B1:L109"/>
  <sheetViews>
    <sheetView topLeftCell="A4" workbookViewId="0">
      <selection activeCell="H31" sqref="H31"/>
    </sheetView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83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78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82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193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6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205</v>
      </c>
      <c r="F7" s="7" t="s">
        <v>257</v>
      </c>
      <c r="G7" s="7" t="s">
        <v>276</v>
      </c>
      <c r="H7" s="7" t="s">
        <v>297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221</v>
      </c>
      <c r="F8" s="7" t="s">
        <v>258</v>
      </c>
      <c r="G8" s="7" t="s">
        <v>277</v>
      </c>
      <c r="H8" s="7" t="s">
        <v>298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2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>
        <v>1.72</v>
      </c>
      <c r="F10" s="108">
        <v>0.92</v>
      </c>
      <c r="G10" s="90">
        <v>2.76</v>
      </c>
      <c r="H10" s="91">
        <v>0.56999999999999995</v>
      </c>
      <c r="I10" s="84">
        <f>AVERAGE(E10:H10)</f>
        <v>1.4925000000000002</v>
      </c>
      <c r="J10" s="49">
        <f>MAX(E10:H10)</f>
        <v>2.76</v>
      </c>
      <c r="K10" s="50">
        <f>MIN(E10:H10)</f>
        <v>0.56999999999999995</v>
      </c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8.5</v>
      </c>
      <c r="F12" s="4">
        <v>8.1</v>
      </c>
      <c r="G12" s="4">
        <v>7.9</v>
      </c>
      <c r="H12" s="111">
        <v>8</v>
      </c>
      <c r="I12" s="95">
        <f>AVERAGE(E12:H12)</f>
        <v>8.125</v>
      </c>
      <c r="J12" s="95">
        <f t="shared" ref="J12:J20" si="0">MAX(E12:H12)</f>
        <v>8.5</v>
      </c>
      <c r="K12" s="96">
        <f t="shared" ref="K12:K20" si="1">MIN(E12:H12)</f>
        <v>7.9</v>
      </c>
      <c r="L12" s="75" t="s">
        <v>167</v>
      </c>
    </row>
    <row r="13" spans="2:12" ht="12.75" customHeight="1">
      <c r="B13" s="141"/>
      <c r="C13" s="9" t="s">
        <v>8</v>
      </c>
      <c r="D13" s="13" t="s">
        <v>126</v>
      </c>
      <c r="E13" s="4">
        <v>10</v>
      </c>
      <c r="F13" s="4">
        <v>8.5</v>
      </c>
      <c r="G13" s="4">
        <v>9.4</v>
      </c>
      <c r="H13" s="4">
        <v>13</v>
      </c>
      <c r="I13" s="99">
        <f>AVERAGE(E13:H13)</f>
        <v>10.225</v>
      </c>
      <c r="J13" s="99">
        <f t="shared" si="0"/>
        <v>13</v>
      </c>
      <c r="K13" s="96">
        <f t="shared" si="1"/>
        <v>8.5</v>
      </c>
      <c r="L13" s="75" t="s">
        <v>199</v>
      </c>
    </row>
    <row r="14" spans="2:12" ht="12.75" customHeight="1">
      <c r="B14" s="141"/>
      <c r="C14" s="9" t="s">
        <v>9</v>
      </c>
      <c r="D14" s="13" t="s">
        <v>126</v>
      </c>
      <c r="E14" s="4">
        <v>0.8</v>
      </c>
      <c r="F14" s="4">
        <v>1.5</v>
      </c>
      <c r="G14" s="4" t="s">
        <v>272</v>
      </c>
      <c r="H14" s="4">
        <v>0.8</v>
      </c>
      <c r="I14" s="95">
        <v>0.9</v>
      </c>
      <c r="J14" s="95">
        <f>MAX(E14:I14)</f>
        <v>1.5</v>
      </c>
      <c r="K14" s="96" t="s">
        <v>272</v>
      </c>
      <c r="L14" s="75" t="s">
        <v>200</v>
      </c>
    </row>
    <row r="15" spans="2:12" ht="12.75" customHeight="1">
      <c r="B15" s="141"/>
      <c r="C15" s="9" t="s">
        <v>10</v>
      </c>
      <c r="D15" s="13" t="s">
        <v>126</v>
      </c>
      <c r="E15" s="4">
        <v>2.4</v>
      </c>
      <c r="F15" s="4">
        <v>2.2000000000000002</v>
      </c>
      <c r="G15" s="4">
        <v>2.7</v>
      </c>
      <c r="H15" s="4">
        <v>1.8</v>
      </c>
      <c r="I15" s="95">
        <f>AVERAGE(E15:H15)</f>
        <v>2.2749999999999999</v>
      </c>
      <c r="J15" s="95">
        <f t="shared" si="0"/>
        <v>2.7</v>
      </c>
      <c r="K15" s="96">
        <f t="shared" si="1"/>
        <v>1.8</v>
      </c>
      <c r="L15" s="75" t="s">
        <v>197</v>
      </c>
    </row>
    <row r="16" spans="2:12" ht="12.75" customHeight="1">
      <c r="B16" s="141"/>
      <c r="C16" s="9" t="s">
        <v>11</v>
      </c>
      <c r="D16" s="13" t="s">
        <v>126</v>
      </c>
      <c r="E16" s="4" t="s">
        <v>204</v>
      </c>
      <c r="F16" s="4" t="s">
        <v>204</v>
      </c>
      <c r="G16" s="4">
        <v>1</v>
      </c>
      <c r="H16" s="22" t="s">
        <v>204</v>
      </c>
      <c r="I16" s="99">
        <v>1</v>
      </c>
      <c r="J16" s="99">
        <v>1</v>
      </c>
      <c r="K16" s="100" t="s">
        <v>195</v>
      </c>
      <c r="L16" s="75" t="s">
        <v>169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0.48</v>
      </c>
      <c r="F19" s="4">
        <v>0.37</v>
      </c>
      <c r="G19" s="4">
        <v>0.64</v>
      </c>
      <c r="H19" s="115">
        <v>0.4</v>
      </c>
      <c r="I19" s="101">
        <f>AVERAGE(E19:H19)</f>
        <v>0.47250000000000003</v>
      </c>
      <c r="J19" s="101">
        <f t="shared" si="0"/>
        <v>0.64</v>
      </c>
      <c r="K19" s="102">
        <f t="shared" si="1"/>
        <v>0.37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2.1000000000000001E-2</v>
      </c>
      <c r="F20" s="4">
        <v>2.7E-2</v>
      </c>
      <c r="G20" s="4">
        <v>2.8000000000000001E-2</v>
      </c>
      <c r="H20" s="4">
        <v>8.0000000000000002E-3</v>
      </c>
      <c r="I20" s="109">
        <f>AVERAGE(E20:H20)</f>
        <v>2.0999999999999998E-2</v>
      </c>
      <c r="J20" s="109">
        <f t="shared" si="0"/>
        <v>2.8000000000000001E-2</v>
      </c>
      <c r="K20" s="103">
        <f t="shared" si="1"/>
        <v>8.0000000000000002E-3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>
        <v>17</v>
      </c>
      <c r="F25" s="104">
        <v>100</v>
      </c>
      <c r="G25" s="104">
        <v>110</v>
      </c>
      <c r="H25" s="104">
        <v>2</v>
      </c>
      <c r="I25" s="119">
        <f>AVERAGE(E25:H25)</f>
        <v>57.25</v>
      </c>
      <c r="J25" s="119">
        <f>MAX(E25:H25)</f>
        <v>110</v>
      </c>
      <c r="K25" s="120">
        <f>MIN(E25:H25)</f>
        <v>2</v>
      </c>
      <c r="L25" s="79" t="s">
        <v>202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105"/>
      <c r="F26" s="105">
        <v>1.4</v>
      </c>
      <c r="G26" s="105">
        <v>1.7</v>
      </c>
      <c r="H26" s="130">
        <v>1</v>
      </c>
      <c r="I26" s="125">
        <v>1.4</v>
      </c>
      <c r="J26" s="125">
        <f>MAX(E26:H26)</f>
        <v>1.7</v>
      </c>
      <c r="K26" s="131">
        <f>MIN(E26:H26)</f>
        <v>1</v>
      </c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22" t="s">
        <v>232</v>
      </c>
      <c r="G27" s="56"/>
      <c r="H27" s="56"/>
      <c r="I27" s="22" t="s">
        <v>232</v>
      </c>
      <c r="J27" s="22" t="s">
        <v>232</v>
      </c>
      <c r="K27" s="22" t="s">
        <v>232</v>
      </c>
      <c r="L27" s="78" t="s">
        <v>170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 t="s">
        <v>233</v>
      </c>
      <c r="G28" s="22"/>
      <c r="H28" s="22"/>
      <c r="I28" s="22" t="s">
        <v>233</v>
      </c>
      <c r="J28" s="22" t="s">
        <v>233</v>
      </c>
      <c r="K28" s="22" t="s">
        <v>233</v>
      </c>
      <c r="L28" s="75" t="s">
        <v>171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 t="s">
        <v>234</v>
      </c>
      <c r="G29" s="22"/>
      <c r="H29" s="22"/>
      <c r="I29" s="22" t="s">
        <v>234</v>
      </c>
      <c r="J29" s="22" t="s">
        <v>234</v>
      </c>
      <c r="K29" s="22" t="s">
        <v>234</v>
      </c>
      <c r="L29" s="75" t="s">
        <v>172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 t="s">
        <v>235</v>
      </c>
      <c r="G30" s="22"/>
      <c r="H30" s="22"/>
      <c r="I30" s="22" t="s">
        <v>235</v>
      </c>
      <c r="J30" s="22" t="s">
        <v>235</v>
      </c>
      <c r="K30" s="22" t="s">
        <v>235</v>
      </c>
      <c r="L30" s="75" t="s">
        <v>175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 t="s">
        <v>234</v>
      </c>
      <c r="G31" s="22"/>
      <c r="H31" s="22"/>
      <c r="I31" s="22" t="s">
        <v>234</v>
      </c>
      <c r="J31" s="22" t="s">
        <v>234</v>
      </c>
      <c r="K31" s="22" t="s">
        <v>234</v>
      </c>
      <c r="L31" s="75" t="s">
        <v>175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 t="s">
        <v>236</v>
      </c>
      <c r="G32" s="22"/>
      <c r="H32" s="22"/>
      <c r="I32" s="22" t="s">
        <v>236</v>
      </c>
      <c r="J32" s="22" t="s">
        <v>236</v>
      </c>
      <c r="K32" s="22" t="s">
        <v>236</v>
      </c>
      <c r="L32" s="75" t="s">
        <v>174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2"/>
      <c r="L33" s="75"/>
    </row>
    <row r="34" spans="2:12" ht="12.75" customHeight="1">
      <c r="B34" s="141"/>
      <c r="C34" s="41" t="s">
        <v>22</v>
      </c>
      <c r="D34" s="13" t="s">
        <v>126</v>
      </c>
      <c r="E34" s="22"/>
      <c r="F34" s="22" t="s">
        <v>236</v>
      </c>
      <c r="G34" s="22"/>
      <c r="H34" s="22"/>
      <c r="I34" s="22" t="s">
        <v>236</v>
      </c>
      <c r="J34" s="22" t="s">
        <v>236</v>
      </c>
      <c r="K34" s="22" t="s">
        <v>236</v>
      </c>
      <c r="L34" s="75" t="s">
        <v>171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175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176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177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178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179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180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181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172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172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176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181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170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175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172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172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182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183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180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173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8" t="s">
        <v>184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179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184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185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186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187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170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179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179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173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186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181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186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188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186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189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190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184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191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175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176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192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185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9" t="s">
        <v>176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5.3</v>
      </c>
      <c r="F88" s="94">
        <v>5.0999999999999996</v>
      </c>
      <c r="G88" s="94">
        <v>4.5999999999999996</v>
      </c>
      <c r="H88" s="94">
        <v>8.6999999999999993</v>
      </c>
      <c r="I88" s="112">
        <f>AVERAGE(E88:H88)</f>
        <v>5.9249999999999989</v>
      </c>
      <c r="J88" s="112">
        <f>MAX(E88:H88)</f>
        <v>8.6999999999999993</v>
      </c>
      <c r="K88" s="113">
        <f>MIN(E88:H88)</f>
        <v>4.5999999999999996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E1:F1"/>
    <mergeCell ref="B11:C11"/>
    <mergeCell ref="B4:C4"/>
    <mergeCell ref="B6:C6"/>
    <mergeCell ref="B7:C7"/>
    <mergeCell ref="E3:K3"/>
    <mergeCell ref="K6:K9"/>
    <mergeCell ref="B8:C8"/>
    <mergeCell ref="B9:C9"/>
    <mergeCell ref="B3:C3"/>
    <mergeCell ref="E4:K4"/>
    <mergeCell ref="I6:I9"/>
    <mergeCell ref="B109:D109"/>
    <mergeCell ref="L3:L10"/>
    <mergeCell ref="E5:K5"/>
    <mergeCell ref="B27:B53"/>
    <mergeCell ref="B55:B59"/>
    <mergeCell ref="B10:C10"/>
    <mergeCell ref="B88:B104"/>
    <mergeCell ref="B5:C5"/>
    <mergeCell ref="B60:B86"/>
    <mergeCell ref="B12:B25"/>
    <mergeCell ref="J6:J9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  <ignoredErrors>
    <ignoredError sqref="J26:K26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B1:L109"/>
  <sheetViews>
    <sheetView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208</v>
      </c>
      <c r="F1" s="151"/>
      <c r="G1" s="11" t="s">
        <v>85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86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84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168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6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222</v>
      </c>
      <c r="F7" s="7" t="s">
        <v>259</v>
      </c>
      <c r="G7" s="7" t="s">
        <v>213</v>
      </c>
      <c r="H7" s="7" t="s">
        <v>289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223</v>
      </c>
      <c r="F8" s="7" t="s">
        <v>260</v>
      </c>
      <c r="G8" s="7" t="s">
        <v>229</v>
      </c>
      <c r="H8" s="7" t="s">
        <v>285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2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7.8</v>
      </c>
      <c r="F12" s="4">
        <v>7.9</v>
      </c>
      <c r="G12" s="4">
        <v>7.9</v>
      </c>
      <c r="H12" s="4">
        <v>7.7</v>
      </c>
      <c r="I12" s="95">
        <f>AVERAGE(E12:H12)</f>
        <v>7.8250000000000002</v>
      </c>
      <c r="J12" s="95">
        <f t="shared" ref="J12:J20" si="0">MAX(E12:H12)</f>
        <v>7.9</v>
      </c>
      <c r="K12" s="96">
        <f t="shared" ref="K12:K20" si="1">MIN(E12:H12)</f>
        <v>7.7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10</v>
      </c>
      <c r="F13" s="4">
        <v>7.2</v>
      </c>
      <c r="G13" s="4">
        <v>8.1</v>
      </c>
      <c r="H13" s="4">
        <v>8.1</v>
      </c>
      <c r="I13" s="95">
        <f>AVERAGE(E13:H13)</f>
        <v>8.35</v>
      </c>
      <c r="J13" s="99">
        <f t="shared" si="0"/>
        <v>10</v>
      </c>
      <c r="K13" s="96">
        <f t="shared" si="1"/>
        <v>7.2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0.8</v>
      </c>
      <c r="F14" s="111">
        <v>2</v>
      </c>
      <c r="G14" s="111">
        <v>1</v>
      </c>
      <c r="H14" s="4">
        <v>0.9</v>
      </c>
      <c r="I14" s="95">
        <f>AVERAGE(E14:H14)</f>
        <v>1.175</v>
      </c>
      <c r="J14" s="95">
        <f>MAX(E14:H14)</f>
        <v>2</v>
      </c>
      <c r="K14" s="96">
        <f>MIN(E14:H14)</f>
        <v>0.8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3.1</v>
      </c>
      <c r="F15" s="4">
        <v>5.4</v>
      </c>
      <c r="G15" s="4">
        <v>4.4000000000000004</v>
      </c>
      <c r="H15" s="4">
        <v>4.0999999999999996</v>
      </c>
      <c r="I15" s="95">
        <f>AVERAGE(E15:H15)</f>
        <v>4.25</v>
      </c>
      <c r="J15" s="95">
        <f t="shared" si="0"/>
        <v>5.4</v>
      </c>
      <c r="K15" s="96">
        <f t="shared" si="1"/>
        <v>3.1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 t="s">
        <v>204</v>
      </c>
      <c r="F16" s="4" t="s">
        <v>204</v>
      </c>
      <c r="G16" s="4" t="s">
        <v>204</v>
      </c>
      <c r="H16" s="22" t="s">
        <v>204</v>
      </c>
      <c r="I16" s="99" t="s">
        <v>195</v>
      </c>
      <c r="J16" s="99" t="s">
        <v>195</v>
      </c>
      <c r="K16" s="100" t="s">
        <v>195</v>
      </c>
      <c r="L16" s="75" t="s">
        <v>168</v>
      </c>
    </row>
    <row r="17" spans="2:12" ht="12.75" customHeight="1">
      <c r="B17" s="141"/>
      <c r="C17" s="9" t="s">
        <v>137</v>
      </c>
      <c r="D17" s="14" t="s">
        <v>138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1.3</v>
      </c>
      <c r="F19" s="4">
        <v>2.6</v>
      </c>
      <c r="G19" s="4">
        <v>1.3</v>
      </c>
      <c r="H19" s="4">
        <v>1.3</v>
      </c>
      <c r="I19" s="95">
        <f>AVERAGE(E19:H19)</f>
        <v>1.625</v>
      </c>
      <c r="J19" s="95">
        <f t="shared" si="0"/>
        <v>2.6</v>
      </c>
      <c r="K19" s="96">
        <f t="shared" si="1"/>
        <v>1.3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1.4E-2</v>
      </c>
      <c r="F20" s="4">
        <v>3.9E-2</v>
      </c>
      <c r="G20" s="4">
        <v>2.1000000000000001E-2</v>
      </c>
      <c r="H20" s="4">
        <v>3.1E-2</v>
      </c>
      <c r="I20" s="109">
        <f>AVERAGE(E20:H20)</f>
        <v>2.6249999999999999E-2</v>
      </c>
      <c r="J20" s="109">
        <f t="shared" si="0"/>
        <v>3.9E-2</v>
      </c>
      <c r="K20" s="103">
        <f t="shared" si="1"/>
        <v>1.4E-2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139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140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141</v>
      </c>
      <c r="D25" s="118" t="s">
        <v>196</v>
      </c>
      <c r="E25" s="104" t="s">
        <v>204</v>
      </c>
      <c r="F25" s="104" t="s">
        <v>204</v>
      </c>
      <c r="G25" s="104">
        <v>7</v>
      </c>
      <c r="H25" s="104">
        <v>2</v>
      </c>
      <c r="I25" s="104">
        <v>3</v>
      </c>
      <c r="J25" s="104">
        <f t="shared" ref="J25" si="2">MAX(E25:H25)</f>
        <v>7</v>
      </c>
      <c r="K25" s="104" t="s">
        <v>204</v>
      </c>
      <c r="L25" s="79" t="s">
        <v>168</v>
      </c>
    </row>
    <row r="26" spans="2:12" ht="12.75" customHeight="1">
      <c r="B26" s="43" t="s">
        <v>158</v>
      </c>
      <c r="C26" s="80" t="s">
        <v>142</v>
      </c>
      <c r="D26" s="83" t="s">
        <v>126</v>
      </c>
      <c r="E26" s="81"/>
      <c r="F26" s="81"/>
      <c r="G26" s="81"/>
      <c r="H26" s="81"/>
      <c r="I26" s="81"/>
      <c r="J26" s="81"/>
      <c r="K26" s="82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56"/>
      <c r="G27" s="56"/>
      <c r="H27" s="56"/>
      <c r="I27" s="56"/>
      <c r="J27" s="56"/>
      <c r="K27" s="57"/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/>
      <c r="G28" s="22"/>
      <c r="H28" s="22"/>
      <c r="I28" s="22"/>
      <c r="J28" s="22"/>
      <c r="K28" s="23"/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/>
      <c r="G29" s="22"/>
      <c r="H29" s="22"/>
      <c r="I29" s="22"/>
      <c r="J29" s="22"/>
      <c r="K29" s="23"/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/>
      <c r="G30" s="22"/>
      <c r="H30" s="22"/>
      <c r="I30" s="22"/>
      <c r="J30" s="22"/>
      <c r="K30" s="23"/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/>
      <c r="G31" s="22"/>
      <c r="H31" s="22"/>
      <c r="I31" s="22"/>
      <c r="J31" s="22"/>
      <c r="K31" s="23"/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/>
      <c r="G32" s="22"/>
      <c r="H32" s="22"/>
      <c r="I32" s="22"/>
      <c r="J32" s="22"/>
      <c r="K32" s="23"/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3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/>
      <c r="G34" s="22"/>
      <c r="H34" s="22"/>
      <c r="I34" s="22"/>
      <c r="J34" s="22"/>
      <c r="K34" s="23"/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10</v>
      </c>
      <c r="F88" s="94">
        <v>27</v>
      </c>
      <c r="G88" s="94">
        <v>24</v>
      </c>
      <c r="H88" s="94">
        <v>24</v>
      </c>
      <c r="I88" s="97">
        <f>AVERAGE(E88:H88)</f>
        <v>21.25</v>
      </c>
      <c r="J88" s="97">
        <f>MAX(E88:H88)</f>
        <v>27</v>
      </c>
      <c r="K88" s="98">
        <f>MIN(E88:H88)</f>
        <v>10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111">
        <v>2.5</v>
      </c>
      <c r="F94" s="104">
        <v>0.7</v>
      </c>
      <c r="G94" s="104">
        <v>1.8</v>
      </c>
      <c r="H94" s="104" t="s">
        <v>299</v>
      </c>
      <c r="I94" s="111">
        <v>1.2</v>
      </c>
      <c r="J94" s="111">
        <f>MAX(E94:I94)</f>
        <v>2.5</v>
      </c>
      <c r="K94" s="3" t="s">
        <v>299</v>
      </c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110"/>
      <c r="F95" s="110"/>
      <c r="G95" s="110"/>
      <c r="H95" s="110"/>
      <c r="I95" s="4" t="e">
        <f>AVERAGE(E95:H95)</f>
        <v>#DIV/0!</v>
      </c>
      <c r="J95" s="4">
        <f>MAX(E95:H95)</f>
        <v>0</v>
      </c>
      <c r="K95" s="3">
        <f>MIN(E95:H95)</f>
        <v>0</v>
      </c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 t="e">
        <f>AVERAGE(E96:H96)</f>
        <v>#DIV/0!</v>
      </c>
      <c r="J96" s="4">
        <f>MAX(E96:H96)</f>
        <v>0</v>
      </c>
      <c r="K96" s="5">
        <f>MIN(E96:H96)</f>
        <v>0</v>
      </c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17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9:C9"/>
    <mergeCell ref="B4:C4"/>
    <mergeCell ref="E1:F1"/>
    <mergeCell ref="I6:I9"/>
    <mergeCell ref="J6:J9"/>
    <mergeCell ref="E3:K3"/>
    <mergeCell ref="K6:K9"/>
    <mergeCell ref="L3:L10"/>
    <mergeCell ref="B27:B53"/>
    <mergeCell ref="E4:K4"/>
    <mergeCell ref="B11:C11"/>
    <mergeCell ref="B109:D109"/>
    <mergeCell ref="E5:K5"/>
    <mergeCell ref="B10:C10"/>
    <mergeCell ref="B55:B59"/>
    <mergeCell ref="B60:B86"/>
    <mergeCell ref="B88:B104"/>
    <mergeCell ref="B5:C5"/>
    <mergeCell ref="B12:B25"/>
    <mergeCell ref="B8:C8"/>
    <mergeCell ref="B3:C3"/>
    <mergeCell ref="B6:C6"/>
    <mergeCell ref="B7:C7"/>
  </mergeCells>
  <phoneticPr fontId="1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B1:L107"/>
  <sheetViews>
    <sheetView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224</v>
      </c>
      <c r="F1" s="151"/>
      <c r="G1" s="11" t="s">
        <v>125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124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124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194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12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225</v>
      </c>
      <c r="F7" s="7" t="s">
        <v>261</v>
      </c>
      <c r="G7" s="7" t="s">
        <v>278</v>
      </c>
      <c r="H7" s="7" t="s">
        <v>300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226</v>
      </c>
      <c r="F8" s="7" t="s">
        <v>262</v>
      </c>
      <c r="G8" s="7" t="s">
        <v>279</v>
      </c>
      <c r="H8" s="7" t="s">
        <v>301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3">
        <v>27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108">
        <v>0.18</v>
      </c>
      <c r="F10" s="108">
        <v>1</v>
      </c>
      <c r="G10" s="90">
        <v>0.39</v>
      </c>
      <c r="H10" s="91">
        <v>0.28000000000000003</v>
      </c>
      <c r="I10" s="84">
        <f>AVERAGE(E10:H10)</f>
        <v>0.46249999999999997</v>
      </c>
      <c r="J10" s="84">
        <f>MAX(E10:H10)</f>
        <v>1</v>
      </c>
      <c r="K10" s="114">
        <f>MIN(E10:H10)</f>
        <v>0.18</v>
      </c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7.6</v>
      </c>
      <c r="F12" s="111">
        <v>8</v>
      </c>
      <c r="G12" s="4">
        <v>7.7</v>
      </c>
      <c r="H12" s="4">
        <v>7.9</v>
      </c>
      <c r="I12" s="95">
        <f>AVERAGE(E12:H12)</f>
        <v>7.8000000000000007</v>
      </c>
      <c r="J12" s="95">
        <f t="shared" ref="J12:J20" si="0">MAX(E12:H12)</f>
        <v>8</v>
      </c>
      <c r="K12" s="96">
        <f t="shared" ref="K12:K20" si="1">MIN(E12:H12)</f>
        <v>7.6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4.5</v>
      </c>
      <c r="F13" s="4">
        <v>5.9</v>
      </c>
      <c r="G13" s="4">
        <v>5.9</v>
      </c>
      <c r="H13" s="4">
        <v>7.5</v>
      </c>
      <c r="I13" s="95">
        <f>AVERAGE(E13:H13)</f>
        <v>5.95</v>
      </c>
      <c r="J13" s="95">
        <f t="shared" si="0"/>
        <v>7.5</v>
      </c>
      <c r="K13" s="96">
        <f t="shared" si="1"/>
        <v>4.5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4.7</v>
      </c>
      <c r="F14" s="4">
        <v>2.8</v>
      </c>
      <c r="G14" s="4">
        <v>2.5</v>
      </c>
      <c r="H14" s="4">
        <v>5.0999999999999996</v>
      </c>
      <c r="I14" s="95">
        <f>AVERAGE(E14:H14)</f>
        <v>3.7749999999999999</v>
      </c>
      <c r="J14" s="95">
        <f t="shared" si="0"/>
        <v>5.0999999999999996</v>
      </c>
      <c r="K14" s="96">
        <f t="shared" si="1"/>
        <v>2.5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8.1999999999999993</v>
      </c>
      <c r="F15" s="4">
        <v>5.2</v>
      </c>
      <c r="G15" s="4">
        <v>7.6</v>
      </c>
      <c r="H15" s="4">
        <v>6.2</v>
      </c>
      <c r="I15" s="95">
        <f>AVERAGE(E15:H15)</f>
        <v>6.8</v>
      </c>
      <c r="J15" s="95">
        <f t="shared" si="0"/>
        <v>8.1999999999999993</v>
      </c>
      <c r="K15" s="96">
        <f t="shared" si="1"/>
        <v>5.2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27</v>
      </c>
      <c r="F16" s="4">
        <v>4</v>
      </c>
      <c r="G16" s="4">
        <v>15</v>
      </c>
      <c r="H16" s="4">
        <v>6</v>
      </c>
      <c r="I16" s="99">
        <f>AVERAGE(E16:H16)</f>
        <v>13</v>
      </c>
      <c r="J16" s="99">
        <f t="shared" si="0"/>
        <v>27</v>
      </c>
      <c r="K16" s="100">
        <f t="shared" si="1"/>
        <v>4</v>
      </c>
      <c r="L16" s="75" t="s">
        <v>168</v>
      </c>
    </row>
    <row r="17" spans="2:12" ht="12.75" customHeight="1">
      <c r="B17" s="141"/>
      <c r="C17" s="9" t="s">
        <v>127</v>
      </c>
      <c r="D17" s="14" t="s">
        <v>128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2.6</v>
      </c>
      <c r="F19" s="4">
        <v>1.2</v>
      </c>
      <c r="G19" s="4">
        <v>2.2000000000000002</v>
      </c>
      <c r="H19" s="4">
        <v>2.9</v>
      </c>
      <c r="I19" s="95">
        <f>AVERAGE(E19:H19)</f>
        <v>2.2250000000000001</v>
      </c>
      <c r="J19" s="95">
        <f t="shared" si="0"/>
        <v>2.9</v>
      </c>
      <c r="K19" s="96">
        <f t="shared" si="1"/>
        <v>1.2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0.35</v>
      </c>
      <c r="F20" s="4">
        <v>0.24</v>
      </c>
      <c r="G20" s="4">
        <v>0.32</v>
      </c>
      <c r="H20" s="4">
        <v>0.31</v>
      </c>
      <c r="I20" s="101">
        <f>AVERAGE(E20:H20)</f>
        <v>0.30499999999999999</v>
      </c>
      <c r="J20" s="101">
        <f t="shared" si="0"/>
        <v>0.35</v>
      </c>
      <c r="K20" s="102">
        <f t="shared" si="1"/>
        <v>0.24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130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132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133</v>
      </c>
      <c r="D25" s="118" t="s">
        <v>196</v>
      </c>
      <c r="E25" s="104">
        <v>360</v>
      </c>
      <c r="F25" s="104">
        <v>65</v>
      </c>
      <c r="G25" s="104">
        <v>440</v>
      </c>
      <c r="H25" s="104">
        <v>1500</v>
      </c>
      <c r="I25" s="60" t="s">
        <v>302</v>
      </c>
      <c r="J25" s="60">
        <f>MAX(E25:H25)</f>
        <v>1500</v>
      </c>
      <c r="K25" s="61">
        <f>MIN(E25:H25)</f>
        <v>65</v>
      </c>
      <c r="L25" s="79" t="s">
        <v>168</v>
      </c>
    </row>
    <row r="26" spans="2:12" ht="12.75" customHeight="1">
      <c r="B26" s="43" t="s">
        <v>158</v>
      </c>
      <c r="C26" s="80" t="s">
        <v>134</v>
      </c>
      <c r="D26" s="83" t="s">
        <v>126</v>
      </c>
      <c r="E26" s="81"/>
      <c r="F26" s="81"/>
      <c r="G26" s="81"/>
      <c r="H26" s="81"/>
      <c r="I26" s="81"/>
      <c r="J26" s="81"/>
      <c r="K26" s="82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56"/>
      <c r="G27" s="56"/>
      <c r="H27" s="56"/>
      <c r="I27" s="56"/>
      <c r="J27" s="56"/>
      <c r="K27" s="57"/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/>
      <c r="G28" s="22"/>
      <c r="H28" s="22"/>
      <c r="I28" s="22"/>
      <c r="J28" s="22"/>
      <c r="K28" s="23"/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/>
      <c r="G29" s="22"/>
      <c r="H29" s="22"/>
      <c r="I29" s="22"/>
      <c r="J29" s="22"/>
      <c r="K29" s="23"/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/>
      <c r="G30" s="22"/>
      <c r="H30" s="22"/>
      <c r="I30" s="22"/>
      <c r="J30" s="22"/>
      <c r="K30" s="23"/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/>
      <c r="G31" s="22"/>
      <c r="H31" s="22"/>
      <c r="I31" s="22"/>
      <c r="J31" s="22"/>
      <c r="K31" s="23"/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/>
      <c r="G32" s="22"/>
      <c r="H32" s="22"/>
      <c r="I32" s="22"/>
      <c r="J32" s="22"/>
      <c r="K32" s="23"/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3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/>
      <c r="G34" s="22"/>
      <c r="H34" s="22"/>
      <c r="I34" s="22"/>
      <c r="J34" s="22"/>
      <c r="K34" s="23"/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customHeight="1">
      <c r="B86" s="143" t="s">
        <v>162</v>
      </c>
      <c r="C86" s="67" t="s">
        <v>118</v>
      </c>
      <c r="D86" s="68" t="s">
        <v>126</v>
      </c>
      <c r="E86" s="94">
        <v>13</v>
      </c>
      <c r="F86" s="94">
        <v>12</v>
      </c>
      <c r="G86" s="94">
        <v>15</v>
      </c>
      <c r="H86" s="94">
        <v>21</v>
      </c>
      <c r="I86" s="97">
        <f>AVERAGE(E86:H86)</f>
        <v>15.25</v>
      </c>
      <c r="J86" s="97">
        <f>MAX(E86:H86)</f>
        <v>21</v>
      </c>
      <c r="K86" s="98">
        <f>MIN(E86:H86)</f>
        <v>12</v>
      </c>
      <c r="L86" s="74" t="s">
        <v>168</v>
      </c>
    </row>
    <row r="87" spans="2:12" ht="12.75" customHeight="1">
      <c r="B87" s="144"/>
      <c r="C87" s="15" t="s">
        <v>42</v>
      </c>
      <c r="D87" s="13" t="s">
        <v>126</v>
      </c>
      <c r="E87" s="22"/>
      <c r="F87" s="22"/>
      <c r="G87" s="22"/>
      <c r="H87" s="22"/>
      <c r="I87" s="22"/>
      <c r="J87" s="22"/>
      <c r="K87" s="23"/>
      <c r="L87" s="75" t="s">
        <v>168</v>
      </c>
    </row>
    <row r="88" spans="2:12" ht="12.75" customHeight="1">
      <c r="B88" s="144"/>
      <c r="C88" s="9" t="s">
        <v>99</v>
      </c>
      <c r="D88" s="13" t="s">
        <v>126</v>
      </c>
      <c r="E88" s="22"/>
      <c r="F88" s="22"/>
      <c r="G88" s="22"/>
      <c r="H88" s="22"/>
      <c r="I88" s="22"/>
      <c r="J88" s="22"/>
      <c r="K88" s="23"/>
      <c r="L88" s="75" t="s">
        <v>168</v>
      </c>
    </row>
    <row r="89" spans="2:12" ht="12.75" customHeight="1">
      <c r="B89" s="144"/>
      <c r="C89" s="9" t="s">
        <v>98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hidden="1" customHeight="1">
      <c r="B90" s="144"/>
      <c r="C90" s="15" t="s">
        <v>41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15" t="s">
        <v>119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customHeight="1">
      <c r="B92" s="144"/>
      <c r="C92" s="15" t="s">
        <v>120</v>
      </c>
      <c r="D92" s="16" t="s">
        <v>121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hidden="1" customHeight="1">
      <c r="B93" s="144"/>
      <c r="C93" s="9" t="s">
        <v>45</v>
      </c>
      <c r="D93" s="13" t="s">
        <v>126</v>
      </c>
      <c r="E93" s="4"/>
      <c r="F93" s="4"/>
      <c r="G93" s="4"/>
      <c r="H93" s="4"/>
      <c r="I93" s="4"/>
      <c r="J93" s="4"/>
      <c r="K93" s="3"/>
      <c r="L93" s="75" t="s">
        <v>168</v>
      </c>
    </row>
    <row r="94" spans="2:12" ht="12.75" hidden="1" customHeight="1">
      <c r="B94" s="144"/>
      <c r="C94" s="9" t="s">
        <v>46</v>
      </c>
      <c r="D94" s="13" t="s">
        <v>126</v>
      </c>
      <c r="E94" s="4"/>
      <c r="F94" s="4"/>
      <c r="G94" s="4"/>
      <c r="H94" s="4"/>
      <c r="I94" s="4"/>
      <c r="J94" s="4"/>
      <c r="K94" s="5"/>
      <c r="L94" s="75" t="s">
        <v>168</v>
      </c>
    </row>
    <row r="95" spans="2:12" ht="12.75" hidden="1" customHeight="1">
      <c r="B95" s="144"/>
      <c r="C95" s="9" t="s">
        <v>102</v>
      </c>
      <c r="D95" s="13" t="s">
        <v>126</v>
      </c>
      <c r="E95" s="4"/>
      <c r="F95" s="4"/>
      <c r="G95" s="4"/>
      <c r="H95" s="4"/>
      <c r="I95" s="4"/>
      <c r="J95" s="4"/>
      <c r="K95" s="5"/>
      <c r="L95" s="75" t="s">
        <v>168</v>
      </c>
    </row>
    <row r="96" spans="2:12" ht="12.75" hidden="1" customHeight="1">
      <c r="B96" s="144"/>
      <c r="C96" s="9" t="s">
        <v>103</v>
      </c>
      <c r="D96" s="13" t="s">
        <v>126</v>
      </c>
      <c r="E96" s="4"/>
      <c r="F96" s="4"/>
      <c r="G96" s="4"/>
      <c r="H96" s="4"/>
      <c r="I96" s="4"/>
      <c r="J96" s="4"/>
      <c r="K96" s="3"/>
      <c r="L96" s="75" t="s">
        <v>168</v>
      </c>
    </row>
    <row r="97" spans="2:12" ht="12.75" hidden="1" customHeight="1">
      <c r="B97" s="144"/>
      <c r="C97" s="9" t="s">
        <v>47</v>
      </c>
      <c r="D97" s="13" t="s">
        <v>126</v>
      </c>
      <c r="E97" s="4"/>
      <c r="F97" s="4"/>
      <c r="G97" s="4"/>
      <c r="H97" s="4"/>
      <c r="I97" s="4"/>
      <c r="J97" s="4"/>
      <c r="K97" s="3"/>
      <c r="L97" s="75" t="s">
        <v>168</v>
      </c>
    </row>
    <row r="98" spans="2:12" ht="12.75" hidden="1" customHeight="1">
      <c r="B98" s="144"/>
      <c r="C98" s="15" t="s">
        <v>122</v>
      </c>
      <c r="D98" s="14" t="s">
        <v>135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15" t="s">
        <v>44</v>
      </c>
      <c r="D99" s="13" t="s">
        <v>69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136</v>
      </c>
      <c r="D100" s="13" t="s">
        <v>68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9" t="s">
        <v>43</v>
      </c>
      <c r="D101" s="13" t="s">
        <v>123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9"/>
      <c r="C102" s="32" t="s">
        <v>149</v>
      </c>
      <c r="D102" s="33" t="s">
        <v>126</v>
      </c>
      <c r="E102" s="4"/>
      <c r="F102" s="4"/>
      <c r="G102" s="4"/>
      <c r="H102" s="4"/>
      <c r="I102" s="4"/>
      <c r="J102" s="4"/>
      <c r="K102" s="3"/>
      <c r="L102" s="75"/>
    </row>
    <row r="103" spans="2:12" ht="12.75" hidden="1" customHeight="1">
      <c r="B103" s="42"/>
      <c r="C103" s="32" t="s">
        <v>150</v>
      </c>
      <c r="D103" s="33" t="s">
        <v>126</v>
      </c>
      <c r="E103" s="4"/>
      <c r="F103" s="4"/>
      <c r="G103" s="4"/>
      <c r="H103" s="4"/>
      <c r="I103" s="4"/>
      <c r="J103" s="4"/>
      <c r="K103" s="3"/>
      <c r="L103" s="75"/>
    </row>
    <row r="104" spans="2:12" ht="12.75" hidden="1" customHeight="1">
      <c r="B104" s="42"/>
      <c r="C104" s="32" t="s">
        <v>151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152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4" t="s">
        <v>153</v>
      </c>
      <c r="D106" s="35" t="s">
        <v>126</v>
      </c>
      <c r="E106" s="27"/>
      <c r="F106" s="27"/>
      <c r="G106" s="27"/>
      <c r="H106" s="27"/>
      <c r="I106" s="27"/>
      <c r="J106" s="27"/>
      <c r="K106" s="28"/>
      <c r="L106" s="76"/>
    </row>
    <row r="107" spans="2:12" ht="39" customHeight="1">
      <c r="B107" s="132" t="s">
        <v>66</v>
      </c>
      <c r="C107" s="133"/>
      <c r="D107" s="133"/>
      <c r="E107" s="29"/>
      <c r="F107" s="29"/>
      <c r="G107" s="29"/>
      <c r="H107" s="29"/>
      <c r="I107" s="30"/>
      <c r="J107" s="30"/>
      <c r="K107" s="31"/>
      <c r="L107" s="77"/>
    </row>
  </sheetData>
  <mergeCells count="23">
    <mergeCell ref="B7:C7"/>
    <mergeCell ref="E1:F1"/>
    <mergeCell ref="E3:K3"/>
    <mergeCell ref="E4:K4"/>
    <mergeCell ref="I6:I9"/>
    <mergeCell ref="J6:J9"/>
    <mergeCell ref="K6:K9"/>
    <mergeCell ref="B60:B85"/>
    <mergeCell ref="B107:D107"/>
    <mergeCell ref="L3:L10"/>
    <mergeCell ref="E5:K5"/>
    <mergeCell ref="B27:B53"/>
    <mergeCell ref="B55:B59"/>
    <mergeCell ref="B86:B102"/>
    <mergeCell ref="B3:C3"/>
    <mergeCell ref="B12:B25"/>
    <mergeCell ref="B8:C8"/>
    <mergeCell ref="B11:C11"/>
    <mergeCell ref="B9:C9"/>
    <mergeCell ref="B10:C10"/>
    <mergeCell ref="B4:C4"/>
    <mergeCell ref="B5:C5"/>
    <mergeCell ref="B6:C6"/>
  </mergeCells>
  <phoneticPr fontId="17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"/>
  <dimension ref="B1:L109"/>
  <sheetViews>
    <sheetView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224</v>
      </c>
      <c r="F1" s="151"/>
      <c r="G1" s="11" t="s">
        <v>144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145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143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194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6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227</v>
      </c>
      <c r="F7" s="7" t="s">
        <v>252</v>
      </c>
      <c r="G7" s="7" t="s">
        <v>280</v>
      </c>
      <c r="H7" s="7" t="s">
        <v>303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228</v>
      </c>
      <c r="F8" s="7" t="s">
        <v>263</v>
      </c>
      <c r="G8" s="7" t="s">
        <v>281</v>
      </c>
      <c r="H8" s="7" t="s">
        <v>295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2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9.1</v>
      </c>
      <c r="F12" s="4">
        <v>8.4</v>
      </c>
      <c r="G12" s="4">
        <v>8.3000000000000007</v>
      </c>
      <c r="H12" s="4">
        <v>8.3000000000000007</v>
      </c>
      <c r="I12" s="95">
        <f>AVERAGE(E12:H12)</f>
        <v>8.5250000000000004</v>
      </c>
      <c r="J12" s="95">
        <f t="shared" ref="J12:J20" si="0">MAX(E12:H12)</f>
        <v>9.1</v>
      </c>
      <c r="K12" s="96">
        <f t="shared" ref="K12:K20" si="1">MIN(E12:H12)</f>
        <v>8.3000000000000007</v>
      </c>
      <c r="L12" s="75" t="s">
        <v>168</v>
      </c>
    </row>
    <row r="13" spans="2:12" ht="12.75" customHeight="1">
      <c r="B13" s="141"/>
      <c r="C13" s="9" t="s">
        <v>8</v>
      </c>
      <c r="D13" s="13" t="s">
        <v>126</v>
      </c>
      <c r="E13" s="4">
        <v>14</v>
      </c>
      <c r="F13" s="4">
        <v>10</v>
      </c>
      <c r="G13" s="4">
        <v>11</v>
      </c>
      <c r="H13" s="4">
        <v>14</v>
      </c>
      <c r="I13" s="99">
        <f>AVERAGE(E13:H13)</f>
        <v>12.25</v>
      </c>
      <c r="J13" s="99">
        <f t="shared" si="0"/>
        <v>14</v>
      </c>
      <c r="K13" s="100">
        <f t="shared" si="1"/>
        <v>10</v>
      </c>
      <c r="L13" s="75" t="s">
        <v>168</v>
      </c>
    </row>
    <row r="14" spans="2:12" ht="12.75" customHeight="1">
      <c r="B14" s="141"/>
      <c r="C14" s="9" t="s">
        <v>9</v>
      </c>
      <c r="D14" s="13" t="s">
        <v>126</v>
      </c>
      <c r="E14" s="4">
        <v>1.9</v>
      </c>
      <c r="F14" s="4">
        <v>2.9</v>
      </c>
      <c r="G14" s="4">
        <v>1.6</v>
      </c>
      <c r="H14" s="4">
        <v>2.2999999999999998</v>
      </c>
      <c r="I14" s="95">
        <f>AVERAGE(E14:H14)</f>
        <v>2.1749999999999998</v>
      </c>
      <c r="J14" s="95">
        <f t="shared" si="0"/>
        <v>2.9</v>
      </c>
      <c r="K14" s="96">
        <f t="shared" si="1"/>
        <v>1.6</v>
      </c>
      <c r="L14" s="75" t="s">
        <v>168</v>
      </c>
    </row>
    <row r="15" spans="2:12" ht="12.75" customHeight="1">
      <c r="B15" s="141"/>
      <c r="C15" s="9" t="s">
        <v>10</v>
      </c>
      <c r="D15" s="13" t="s">
        <v>126</v>
      </c>
      <c r="E15" s="4">
        <v>5.4</v>
      </c>
      <c r="F15" s="4">
        <v>5.0999999999999996</v>
      </c>
      <c r="G15" s="111">
        <v>6</v>
      </c>
      <c r="H15" s="4">
        <v>4.3</v>
      </c>
      <c r="I15" s="95">
        <f>AVERAGE(E15:H15)</f>
        <v>5.2</v>
      </c>
      <c r="J15" s="95">
        <f t="shared" si="0"/>
        <v>6</v>
      </c>
      <c r="K15" s="96">
        <f t="shared" si="1"/>
        <v>4.3</v>
      </c>
      <c r="L15" s="75" t="s">
        <v>168</v>
      </c>
    </row>
    <row r="16" spans="2:12" ht="12.75" customHeight="1">
      <c r="B16" s="141"/>
      <c r="C16" s="9" t="s">
        <v>11</v>
      </c>
      <c r="D16" s="13" t="s">
        <v>126</v>
      </c>
      <c r="E16" s="4">
        <v>1</v>
      </c>
      <c r="F16" s="4">
        <v>5</v>
      </c>
      <c r="G16" s="4">
        <v>4</v>
      </c>
      <c r="H16" s="4">
        <v>3</v>
      </c>
      <c r="I16" s="99">
        <f>AVERAGE(E16:H16)</f>
        <v>3.25</v>
      </c>
      <c r="J16" s="99">
        <f t="shared" si="0"/>
        <v>5</v>
      </c>
      <c r="K16" s="100">
        <f t="shared" si="1"/>
        <v>1</v>
      </c>
      <c r="L16" s="75" t="s">
        <v>168</v>
      </c>
    </row>
    <row r="17" spans="2:12" ht="12.75" customHeight="1">
      <c r="B17" s="141"/>
      <c r="C17" s="9" t="s">
        <v>127</v>
      </c>
      <c r="D17" s="14" t="s">
        <v>128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1.5</v>
      </c>
      <c r="F19" s="111">
        <v>1</v>
      </c>
      <c r="G19" s="4">
        <v>1.7</v>
      </c>
      <c r="H19" s="4">
        <v>2.8</v>
      </c>
      <c r="I19" s="95">
        <f>AVERAGE(E19:H19)</f>
        <v>1.75</v>
      </c>
      <c r="J19" s="95">
        <f t="shared" si="0"/>
        <v>2.8</v>
      </c>
      <c r="K19" s="96">
        <f t="shared" si="1"/>
        <v>1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0.15</v>
      </c>
      <c r="F20" s="4">
        <v>0.22</v>
      </c>
      <c r="G20" s="4">
        <v>0.19</v>
      </c>
      <c r="H20" s="115">
        <v>0.2</v>
      </c>
      <c r="I20" s="101">
        <f>AVERAGE(E20:H20)</f>
        <v>0.19</v>
      </c>
      <c r="J20" s="101">
        <f t="shared" si="0"/>
        <v>0.22</v>
      </c>
      <c r="K20" s="102">
        <f t="shared" si="1"/>
        <v>0.15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130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132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133</v>
      </c>
      <c r="D25" s="118" t="s">
        <v>196</v>
      </c>
      <c r="E25" s="104">
        <v>49</v>
      </c>
      <c r="F25" s="104">
        <v>140</v>
      </c>
      <c r="G25" s="104">
        <v>480</v>
      </c>
      <c r="H25" s="104">
        <v>140</v>
      </c>
      <c r="I25" s="127">
        <v>200</v>
      </c>
      <c r="J25" s="60">
        <f>MAX(E25:H25)</f>
        <v>480</v>
      </c>
      <c r="K25" s="61">
        <f>MIN(E25:H25)</f>
        <v>49</v>
      </c>
      <c r="L25" s="79" t="s">
        <v>168</v>
      </c>
    </row>
    <row r="26" spans="2:12" ht="12.75" customHeight="1">
      <c r="B26" s="43" t="s">
        <v>158</v>
      </c>
      <c r="C26" s="80" t="s">
        <v>134</v>
      </c>
      <c r="D26" s="83" t="s">
        <v>126</v>
      </c>
      <c r="E26" s="81"/>
      <c r="F26" s="81"/>
      <c r="G26" s="81"/>
      <c r="H26" s="81"/>
      <c r="I26" s="81"/>
      <c r="J26" s="81"/>
      <c r="K26" s="82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56"/>
      <c r="G27" s="56"/>
      <c r="H27" s="56"/>
      <c r="I27" s="56"/>
      <c r="J27" s="56"/>
      <c r="K27" s="57"/>
      <c r="L27" s="75" t="s">
        <v>168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/>
      <c r="G28" s="22"/>
      <c r="H28" s="22"/>
      <c r="I28" s="22"/>
      <c r="J28" s="22"/>
      <c r="K28" s="23"/>
      <c r="L28" s="75" t="s">
        <v>168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/>
      <c r="G29" s="22"/>
      <c r="H29" s="22"/>
      <c r="I29" s="22"/>
      <c r="J29" s="22"/>
      <c r="K29" s="23"/>
      <c r="L29" s="75" t="s">
        <v>168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/>
      <c r="G30" s="22"/>
      <c r="H30" s="22"/>
      <c r="I30" s="22"/>
      <c r="J30" s="22"/>
      <c r="K30" s="23"/>
      <c r="L30" s="75" t="s">
        <v>168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/>
      <c r="G31" s="22"/>
      <c r="H31" s="22"/>
      <c r="I31" s="22"/>
      <c r="J31" s="22"/>
      <c r="K31" s="23"/>
      <c r="L31" s="75" t="s">
        <v>168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/>
      <c r="G32" s="22"/>
      <c r="H32" s="22"/>
      <c r="I32" s="22"/>
      <c r="J32" s="22"/>
      <c r="K32" s="23"/>
      <c r="L32" s="75" t="s">
        <v>168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3"/>
      <c r="L33" s="75" t="s">
        <v>168</v>
      </c>
    </row>
    <row r="34" spans="2:12" ht="12.75" customHeight="1">
      <c r="B34" s="141"/>
      <c r="C34" s="41" t="s">
        <v>22</v>
      </c>
      <c r="D34" s="13" t="s">
        <v>126</v>
      </c>
      <c r="E34" s="22"/>
      <c r="F34" s="22"/>
      <c r="G34" s="22"/>
      <c r="H34" s="22"/>
      <c r="I34" s="22"/>
      <c r="J34" s="22"/>
      <c r="K34" s="23"/>
      <c r="L34" s="75" t="s">
        <v>168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168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168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168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168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168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168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168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168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168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168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168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168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168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168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168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168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168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168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168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5" t="s">
        <v>168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168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168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168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168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168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168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168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168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168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168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168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168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168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168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168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168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168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168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168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168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168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168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5" t="s">
        <v>168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13</v>
      </c>
      <c r="F88" s="94">
        <v>15</v>
      </c>
      <c r="G88" s="94">
        <v>15</v>
      </c>
      <c r="H88" s="94">
        <v>18</v>
      </c>
      <c r="I88" s="97">
        <f>AVERAGE(E88:H88)</f>
        <v>15.25</v>
      </c>
      <c r="J88" s="97">
        <f>MAX(E88:H88)</f>
        <v>18</v>
      </c>
      <c r="K88" s="98">
        <f>MIN(E88:H88)</f>
        <v>13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7:C7"/>
    <mergeCell ref="E1:F1"/>
    <mergeCell ref="E3:K3"/>
    <mergeCell ref="E4:K4"/>
    <mergeCell ref="I6:I9"/>
    <mergeCell ref="J6:J9"/>
    <mergeCell ref="K6:K9"/>
    <mergeCell ref="B109:D109"/>
    <mergeCell ref="E5:K5"/>
    <mergeCell ref="L3:L10"/>
    <mergeCell ref="B27:B53"/>
    <mergeCell ref="B55:B59"/>
    <mergeCell ref="B60:B86"/>
    <mergeCell ref="B88:B104"/>
    <mergeCell ref="B3:C3"/>
    <mergeCell ref="B12:B25"/>
    <mergeCell ref="B8:C8"/>
    <mergeCell ref="B11:C11"/>
    <mergeCell ref="B9:C9"/>
    <mergeCell ref="B10:C10"/>
    <mergeCell ref="B4:C4"/>
    <mergeCell ref="B5:C5"/>
    <mergeCell ref="B6:C6"/>
  </mergeCells>
  <phoneticPr fontId="17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B1:L109"/>
  <sheetViews>
    <sheetView workbookViewId="0"/>
  </sheetViews>
  <sheetFormatPr defaultColWidth="8.7265625" defaultRowHeight="13"/>
  <cols>
    <col min="1" max="1" width="4" style="1" customWidth="1"/>
    <col min="2" max="2" width="6.90625" style="1" customWidth="1"/>
    <col min="3" max="3" width="20.6328125" style="1" customWidth="1"/>
    <col min="4" max="4" width="7" style="2" customWidth="1"/>
    <col min="5" max="8" width="9.6328125" style="1" customWidth="1"/>
    <col min="9" max="11" width="8" style="1" customWidth="1"/>
    <col min="12" max="12" width="18.36328125" style="73" bestFit="1" customWidth="1"/>
    <col min="13" max="13" width="2.08984375" style="1" customWidth="1"/>
    <col min="14" max="16384" width="8.7265625" style="1"/>
  </cols>
  <sheetData>
    <row r="1" spans="2:12" ht="16.5">
      <c r="C1" s="8"/>
      <c r="D1" s="8"/>
      <c r="E1" s="151" t="s">
        <v>224</v>
      </c>
      <c r="F1" s="151"/>
      <c r="G1" s="11" t="s">
        <v>147</v>
      </c>
      <c r="H1" s="8"/>
      <c r="I1" s="8"/>
      <c r="J1" s="8"/>
      <c r="K1" s="8"/>
      <c r="L1" s="8"/>
    </row>
    <row r="3" spans="2:12" ht="12.75" customHeight="1">
      <c r="B3" s="165" t="s">
        <v>0</v>
      </c>
      <c r="C3" s="166"/>
      <c r="D3" s="44"/>
      <c r="E3" s="158" t="s">
        <v>148</v>
      </c>
      <c r="F3" s="159"/>
      <c r="G3" s="159"/>
      <c r="H3" s="159"/>
      <c r="I3" s="159"/>
      <c r="J3" s="159"/>
      <c r="K3" s="160"/>
      <c r="L3" s="137" t="s">
        <v>166</v>
      </c>
    </row>
    <row r="4" spans="2:12" ht="12.75" customHeight="1">
      <c r="B4" s="145" t="s">
        <v>1</v>
      </c>
      <c r="C4" s="146"/>
      <c r="D4" s="45"/>
      <c r="E4" s="134" t="s">
        <v>146</v>
      </c>
      <c r="F4" s="135"/>
      <c r="G4" s="135"/>
      <c r="H4" s="135"/>
      <c r="I4" s="135"/>
      <c r="J4" s="135"/>
      <c r="K4" s="136"/>
      <c r="L4" s="138"/>
    </row>
    <row r="5" spans="2:12" ht="12.75" customHeight="1">
      <c r="B5" s="145" t="s">
        <v>163</v>
      </c>
      <c r="C5" s="146"/>
      <c r="D5" s="45"/>
      <c r="E5" s="134" t="s">
        <v>198</v>
      </c>
      <c r="F5" s="135"/>
      <c r="G5" s="135"/>
      <c r="H5" s="135"/>
      <c r="I5" s="135"/>
      <c r="J5" s="135"/>
      <c r="K5" s="136"/>
      <c r="L5" s="138"/>
    </row>
    <row r="6" spans="2:12" ht="12.75" customHeight="1">
      <c r="B6" s="145" t="s">
        <v>2</v>
      </c>
      <c r="C6" s="146"/>
      <c r="D6" s="45"/>
      <c r="E6" s="12">
        <v>45398</v>
      </c>
      <c r="F6" s="6">
        <v>45503</v>
      </c>
      <c r="G6" s="6">
        <v>45575</v>
      </c>
      <c r="H6" s="12">
        <v>45674</v>
      </c>
      <c r="I6" s="152" t="s">
        <v>70</v>
      </c>
      <c r="J6" s="161" t="s">
        <v>71</v>
      </c>
      <c r="K6" s="147" t="s">
        <v>72</v>
      </c>
      <c r="L6" s="138"/>
    </row>
    <row r="7" spans="2:12" ht="12.75" customHeight="1">
      <c r="B7" s="145" t="s">
        <v>3</v>
      </c>
      <c r="C7" s="146"/>
      <c r="D7" s="45" t="s">
        <v>74</v>
      </c>
      <c r="E7" s="7" t="s">
        <v>227</v>
      </c>
      <c r="F7" s="7" t="s">
        <v>255</v>
      </c>
      <c r="G7" s="7" t="s">
        <v>282</v>
      </c>
      <c r="H7" s="7" t="s">
        <v>300</v>
      </c>
      <c r="I7" s="153"/>
      <c r="J7" s="162"/>
      <c r="K7" s="148"/>
      <c r="L7" s="138"/>
    </row>
    <row r="8" spans="2:12" ht="12.75" customHeight="1">
      <c r="B8" s="145" t="s">
        <v>4</v>
      </c>
      <c r="C8" s="146"/>
      <c r="D8" s="45" t="s">
        <v>74</v>
      </c>
      <c r="E8" s="7" t="s">
        <v>229</v>
      </c>
      <c r="F8" s="7" t="s">
        <v>264</v>
      </c>
      <c r="G8" s="7" t="s">
        <v>283</v>
      </c>
      <c r="H8" s="7" t="s">
        <v>304</v>
      </c>
      <c r="I8" s="153"/>
      <c r="J8" s="162"/>
      <c r="K8" s="148"/>
      <c r="L8" s="138"/>
    </row>
    <row r="9" spans="2:12" ht="12.75" customHeight="1">
      <c r="B9" s="163" t="s">
        <v>5</v>
      </c>
      <c r="C9" s="164"/>
      <c r="D9" s="46" t="s">
        <v>67</v>
      </c>
      <c r="E9" s="93" t="s">
        <v>203</v>
      </c>
      <c r="F9" s="92" t="s">
        <v>203</v>
      </c>
      <c r="G9" s="92" t="s">
        <v>203</v>
      </c>
      <c r="H9" s="93" t="s">
        <v>203</v>
      </c>
      <c r="I9" s="153"/>
      <c r="J9" s="162"/>
      <c r="K9" s="148"/>
      <c r="L9" s="138"/>
    </row>
    <row r="10" spans="2:12" ht="12.75" customHeight="1">
      <c r="B10" s="156" t="s">
        <v>164</v>
      </c>
      <c r="C10" s="157"/>
      <c r="D10" s="47" t="s">
        <v>165</v>
      </c>
      <c r="E10" s="90"/>
      <c r="F10" s="90"/>
      <c r="G10" s="90"/>
      <c r="H10" s="91"/>
      <c r="I10" s="48"/>
      <c r="J10" s="49"/>
      <c r="K10" s="50"/>
      <c r="L10" s="139"/>
    </row>
    <row r="11" spans="2:12" ht="12.75" customHeight="1">
      <c r="B11" s="154" t="s">
        <v>6</v>
      </c>
      <c r="C11" s="155"/>
      <c r="D11" s="18"/>
      <c r="E11" s="19"/>
      <c r="F11" s="19"/>
      <c r="G11" s="19"/>
      <c r="H11" s="19"/>
      <c r="I11" s="20"/>
      <c r="J11" s="20"/>
      <c r="K11" s="21"/>
      <c r="L11" s="74"/>
    </row>
    <row r="12" spans="2:12" ht="12.75" customHeight="1">
      <c r="B12" s="150" t="s">
        <v>157</v>
      </c>
      <c r="C12" s="9" t="s">
        <v>7</v>
      </c>
      <c r="D12" s="13"/>
      <c r="E12" s="4">
        <v>8.6999999999999993</v>
      </c>
      <c r="F12" s="4">
        <v>8.4</v>
      </c>
      <c r="G12" s="4">
        <v>7.9</v>
      </c>
      <c r="H12" s="4">
        <v>7.9</v>
      </c>
      <c r="I12" s="95">
        <f>AVERAGE(E12:H12)</f>
        <v>8.2249999999999996</v>
      </c>
      <c r="J12" s="95">
        <f t="shared" ref="J12:J20" si="0">MAX(E12:H12)</f>
        <v>8.6999999999999993</v>
      </c>
      <c r="K12" s="96">
        <f t="shared" ref="K12:K20" si="1">MIN(E12:H12)</f>
        <v>7.9</v>
      </c>
      <c r="L12" s="75" t="s">
        <v>167</v>
      </c>
    </row>
    <row r="13" spans="2:12" ht="12.75" customHeight="1">
      <c r="B13" s="141"/>
      <c r="C13" s="9" t="s">
        <v>8</v>
      </c>
      <c r="D13" s="13" t="s">
        <v>126</v>
      </c>
      <c r="E13" s="4">
        <v>14</v>
      </c>
      <c r="F13" s="4">
        <v>9.6</v>
      </c>
      <c r="G13" s="4">
        <v>9.6999999999999993</v>
      </c>
      <c r="H13" s="4">
        <v>10</v>
      </c>
      <c r="I13" s="99">
        <f>AVERAGE(E13:H13)</f>
        <v>10.824999999999999</v>
      </c>
      <c r="J13" s="99">
        <f t="shared" si="0"/>
        <v>14</v>
      </c>
      <c r="K13" s="96">
        <f t="shared" si="1"/>
        <v>9.6</v>
      </c>
      <c r="L13" s="75" t="s">
        <v>199</v>
      </c>
    </row>
    <row r="14" spans="2:12" ht="12.75" customHeight="1">
      <c r="B14" s="141"/>
      <c r="C14" s="9" t="s">
        <v>9</v>
      </c>
      <c r="D14" s="13" t="s">
        <v>126</v>
      </c>
      <c r="E14" s="4">
        <v>1.3</v>
      </c>
      <c r="F14" s="4">
        <v>2.6</v>
      </c>
      <c r="G14" s="111">
        <v>1</v>
      </c>
      <c r="H14" s="4">
        <v>1.8</v>
      </c>
      <c r="I14" s="95">
        <f>AVERAGE(E14:H14)</f>
        <v>1.675</v>
      </c>
      <c r="J14" s="95">
        <f t="shared" si="0"/>
        <v>2.6</v>
      </c>
      <c r="K14" s="96">
        <f t="shared" si="1"/>
        <v>1</v>
      </c>
      <c r="L14" s="75" t="s">
        <v>201</v>
      </c>
    </row>
    <row r="15" spans="2:12" ht="12.75" customHeight="1">
      <c r="B15" s="141"/>
      <c r="C15" s="9" t="s">
        <v>10</v>
      </c>
      <c r="D15" s="13" t="s">
        <v>126</v>
      </c>
      <c r="E15" s="111">
        <v>3</v>
      </c>
      <c r="F15" s="4">
        <v>4.3</v>
      </c>
      <c r="G15" s="4">
        <v>3.7</v>
      </c>
      <c r="H15" s="4">
        <v>3.4</v>
      </c>
      <c r="I15" s="95">
        <f>AVERAGE(E15:H15)</f>
        <v>3.6</v>
      </c>
      <c r="J15" s="95">
        <f t="shared" si="0"/>
        <v>4.3</v>
      </c>
      <c r="K15" s="96">
        <f t="shared" si="1"/>
        <v>3</v>
      </c>
      <c r="L15" s="75" t="s">
        <v>197</v>
      </c>
    </row>
    <row r="16" spans="2:12" ht="12.75" customHeight="1">
      <c r="B16" s="141"/>
      <c r="C16" s="9" t="s">
        <v>11</v>
      </c>
      <c r="D16" s="13" t="s">
        <v>126</v>
      </c>
      <c r="E16" s="4" t="s">
        <v>204</v>
      </c>
      <c r="F16" s="4">
        <v>3</v>
      </c>
      <c r="G16" s="4">
        <v>5</v>
      </c>
      <c r="H16" s="4">
        <v>2</v>
      </c>
      <c r="I16" s="4">
        <v>3</v>
      </c>
      <c r="J16" s="99">
        <f t="shared" si="0"/>
        <v>5</v>
      </c>
      <c r="K16" s="4" t="s">
        <v>204</v>
      </c>
      <c r="L16" s="75" t="s">
        <v>169</v>
      </c>
    </row>
    <row r="17" spans="2:12" ht="12.75" customHeight="1">
      <c r="B17" s="141"/>
      <c r="C17" s="9" t="s">
        <v>127</v>
      </c>
      <c r="D17" s="14" t="s">
        <v>128</v>
      </c>
      <c r="E17" s="4"/>
      <c r="F17" s="4"/>
      <c r="G17" s="4"/>
      <c r="H17" s="4"/>
      <c r="I17" s="99"/>
      <c r="J17" s="99"/>
      <c r="K17" s="100"/>
      <c r="L17" s="75" t="s">
        <v>168</v>
      </c>
    </row>
    <row r="18" spans="2:12" ht="12.75" customHeight="1">
      <c r="B18" s="141"/>
      <c r="C18" s="9" t="s">
        <v>12</v>
      </c>
      <c r="D18" s="13" t="s">
        <v>126</v>
      </c>
      <c r="E18" s="22"/>
      <c r="F18" s="22"/>
      <c r="G18" s="22"/>
      <c r="H18" s="22"/>
      <c r="I18" s="95"/>
      <c r="J18" s="95"/>
      <c r="K18" s="96"/>
      <c r="L18" s="75" t="s">
        <v>168</v>
      </c>
    </row>
    <row r="19" spans="2:12" ht="12.75" customHeight="1">
      <c r="B19" s="141"/>
      <c r="C19" s="9" t="s">
        <v>13</v>
      </c>
      <c r="D19" s="13" t="s">
        <v>126</v>
      </c>
      <c r="E19" s="4">
        <v>1.4</v>
      </c>
      <c r="F19" s="4">
        <v>0.93</v>
      </c>
      <c r="G19" s="4">
        <v>1.4</v>
      </c>
      <c r="H19" s="111">
        <v>2</v>
      </c>
      <c r="I19" s="95">
        <f>AVERAGE(E19:H19)</f>
        <v>1.4325000000000001</v>
      </c>
      <c r="J19" s="95">
        <f t="shared" si="0"/>
        <v>2</v>
      </c>
      <c r="K19" s="102">
        <f t="shared" si="1"/>
        <v>0.93</v>
      </c>
      <c r="L19" s="75" t="s">
        <v>168</v>
      </c>
    </row>
    <row r="20" spans="2:12" ht="12.75" customHeight="1">
      <c r="B20" s="141"/>
      <c r="C20" s="9" t="s">
        <v>14</v>
      </c>
      <c r="D20" s="13" t="s">
        <v>126</v>
      </c>
      <c r="E20" s="4">
        <v>6.6000000000000003E-2</v>
      </c>
      <c r="F20" s="4">
        <v>0.12</v>
      </c>
      <c r="G20" s="4">
        <v>9.8000000000000004E-2</v>
      </c>
      <c r="H20" s="4">
        <v>0.11</v>
      </c>
      <c r="I20" s="109">
        <f>AVERAGE(E20:H20)</f>
        <v>9.8500000000000004E-2</v>
      </c>
      <c r="J20" s="101">
        <f t="shared" si="0"/>
        <v>0.12</v>
      </c>
      <c r="K20" s="103">
        <f t="shared" si="1"/>
        <v>6.6000000000000003E-2</v>
      </c>
      <c r="L20" s="75" t="s">
        <v>168</v>
      </c>
    </row>
    <row r="21" spans="2:12" ht="12.75" customHeight="1">
      <c r="B21" s="141"/>
      <c r="C21" s="9" t="s">
        <v>129</v>
      </c>
      <c r="D21" s="13" t="s">
        <v>126</v>
      </c>
      <c r="E21" s="22"/>
      <c r="F21" s="22"/>
      <c r="G21" s="22"/>
      <c r="H21" s="22"/>
      <c r="I21" s="22"/>
      <c r="J21" s="22"/>
      <c r="K21" s="23"/>
      <c r="L21" s="75" t="s">
        <v>168</v>
      </c>
    </row>
    <row r="22" spans="2:12" ht="12.75" customHeight="1">
      <c r="B22" s="141"/>
      <c r="C22" s="9" t="s">
        <v>130</v>
      </c>
      <c r="D22" s="13" t="s">
        <v>126</v>
      </c>
      <c r="E22" s="22"/>
      <c r="F22" s="22"/>
      <c r="G22" s="22"/>
      <c r="H22" s="22"/>
      <c r="I22" s="22"/>
      <c r="J22" s="22"/>
      <c r="K22" s="23"/>
      <c r="L22" s="75" t="s">
        <v>168</v>
      </c>
    </row>
    <row r="23" spans="2:12" ht="12.75" hidden="1" customHeight="1">
      <c r="B23" s="141"/>
      <c r="C23" s="9" t="s">
        <v>156</v>
      </c>
      <c r="D23" s="13" t="s">
        <v>126</v>
      </c>
      <c r="E23" s="22"/>
      <c r="F23" s="22"/>
      <c r="G23" s="22"/>
      <c r="H23" s="22"/>
      <c r="I23" s="22"/>
      <c r="J23" s="22"/>
      <c r="K23" s="23"/>
      <c r="L23" s="75"/>
    </row>
    <row r="24" spans="2:12" ht="12.75" hidden="1" customHeight="1">
      <c r="B24" s="141"/>
      <c r="C24" s="10" t="s">
        <v>131</v>
      </c>
      <c r="D24" s="51" t="s">
        <v>132</v>
      </c>
      <c r="E24" s="52"/>
      <c r="F24" s="52"/>
      <c r="G24" s="52"/>
      <c r="H24" s="52"/>
      <c r="I24" s="52"/>
      <c r="J24" s="52"/>
      <c r="K24" s="53"/>
      <c r="L24" s="76"/>
    </row>
    <row r="25" spans="2:12" ht="12.75" customHeight="1">
      <c r="B25" s="142"/>
      <c r="C25" s="117" t="s">
        <v>133</v>
      </c>
      <c r="D25" s="118" t="s">
        <v>196</v>
      </c>
      <c r="E25" s="104">
        <v>59</v>
      </c>
      <c r="F25" s="104">
        <v>42</v>
      </c>
      <c r="G25" s="104">
        <v>52</v>
      </c>
      <c r="H25" s="104">
        <v>220</v>
      </c>
      <c r="I25" s="127">
        <f>AVERAGE(E25:H25)</f>
        <v>93.25</v>
      </c>
      <c r="J25" s="60">
        <f>MAX(E25:H25)</f>
        <v>220</v>
      </c>
      <c r="K25" s="61">
        <f>MIN(E25:H25)</f>
        <v>42</v>
      </c>
      <c r="L25" s="79" t="s">
        <v>202</v>
      </c>
    </row>
    <row r="26" spans="2:12" ht="12.75" customHeight="1">
      <c r="B26" s="43" t="s">
        <v>158</v>
      </c>
      <c r="C26" s="80" t="s">
        <v>134</v>
      </c>
      <c r="D26" s="83" t="s">
        <v>126</v>
      </c>
      <c r="E26" s="81"/>
      <c r="F26" s="81"/>
      <c r="G26" s="81"/>
      <c r="H26" s="81"/>
      <c r="I26" s="81"/>
      <c r="J26" s="81"/>
      <c r="K26" s="82"/>
      <c r="L26" s="77" t="s">
        <v>168</v>
      </c>
    </row>
    <row r="27" spans="2:12" ht="12.75" customHeight="1">
      <c r="B27" s="140" t="s">
        <v>159</v>
      </c>
      <c r="C27" s="54" t="s">
        <v>15</v>
      </c>
      <c r="D27" s="55" t="s">
        <v>126</v>
      </c>
      <c r="E27" s="56"/>
      <c r="F27" s="56"/>
      <c r="G27" s="56"/>
      <c r="H27" s="56"/>
      <c r="I27" s="56"/>
      <c r="J27" s="56"/>
      <c r="K27" s="57"/>
      <c r="L27" s="78" t="s">
        <v>170</v>
      </c>
    </row>
    <row r="28" spans="2:12" ht="12.75" customHeight="1">
      <c r="B28" s="141"/>
      <c r="C28" s="9" t="s">
        <v>16</v>
      </c>
      <c r="D28" s="13" t="s">
        <v>126</v>
      </c>
      <c r="E28" s="22"/>
      <c r="F28" s="22"/>
      <c r="G28" s="22"/>
      <c r="H28" s="22"/>
      <c r="I28" s="22"/>
      <c r="J28" s="22"/>
      <c r="K28" s="23"/>
      <c r="L28" s="75" t="s">
        <v>171</v>
      </c>
    </row>
    <row r="29" spans="2:12" ht="12.75" customHeight="1">
      <c r="B29" s="141"/>
      <c r="C29" s="9" t="s">
        <v>17</v>
      </c>
      <c r="D29" s="13" t="s">
        <v>126</v>
      </c>
      <c r="E29" s="22"/>
      <c r="F29" s="22"/>
      <c r="G29" s="22"/>
      <c r="H29" s="22"/>
      <c r="I29" s="22"/>
      <c r="J29" s="22"/>
      <c r="K29" s="23"/>
      <c r="L29" s="75" t="s">
        <v>172</v>
      </c>
    </row>
    <row r="30" spans="2:12" ht="12.75" customHeight="1">
      <c r="B30" s="141"/>
      <c r="C30" s="9" t="s">
        <v>18</v>
      </c>
      <c r="D30" s="13" t="s">
        <v>126</v>
      </c>
      <c r="E30" s="22"/>
      <c r="F30" s="22"/>
      <c r="G30" s="22"/>
      <c r="H30" s="22"/>
      <c r="I30" s="22"/>
      <c r="J30" s="22"/>
      <c r="K30" s="23"/>
      <c r="L30" s="75" t="s">
        <v>175</v>
      </c>
    </row>
    <row r="31" spans="2:12" ht="12.75" customHeight="1">
      <c r="B31" s="141"/>
      <c r="C31" s="9" t="s">
        <v>19</v>
      </c>
      <c r="D31" s="13" t="s">
        <v>126</v>
      </c>
      <c r="E31" s="22"/>
      <c r="F31" s="22"/>
      <c r="G31" s="22"/>
      <c r="H31" s="22"/>
      <c r="I31" s="22"/>
      <c r="J31" s="22"/>
      <c r="K31" s="23"/>
      <c r="L31" s="75" t="s">
        <v>172</v>
      </c>
    </row>
    <row r="32" spans="2:12" ht="12.75" customHeight="1">
      <c r="B32" s="141"/>
      <c r="C32" s="9" t="s">
        <v>20</v>
      </c>
      <c r="D32" s="13" t="s">
        <v>126</v>
      </c>
      <c r="E32" s="22"/>
      <c r="F32" s="22"/>
      <c r="G32" s="22"/>
      <c r="H32" s="22"/>
      <c r="I32" s="22"/>
      <c r="J32" s="22"/>
      <c r="K32" s="23"/>
      <c r="L32" s="75" t="s">
        <v>174</v>
      </c>
    </row>
    <row r="33" spans="2:12" ht="12.75" hidden="1" customHeight="1">
      <c r="B33" s="141"/>
      <c r="C33" s="9" t="s">
        <v>21</v>
      </c>
      <c r="D33" s="13" t="s">
        <v>126</v>
      </c>
      <c r="E33" s="22"/>
      <c r="F33" s="22"/>
      <c r="G33" s="22"/>
      <c r="H33" s="22"/>
      <c r="I33" s="22"/>
      <c r="J33" s="22"/>
      <c r="K33" s="23"/>
      <c r="L33" s="75"/>
    </row>
    <row r="34" spans="2:12" ht="12.75" customHeight="1">
      <c r="B34" s="141"/>
      <c r="C34" s="41" t="s">
        <v>22</v>
      </c>
      <c r="D34" s="13" t="s">
        <v>126</v>
      </c>
      <c r="E34" s="22"/>
      <c r="F34" s="22"/>
      <c r="G34" s="22"/>
      <c r="H34" s="22"/>
      <c r="I34" s="22"/>
      <c r="J34" s="22"/>
      <c r="K34" s="23"/>
      <c r="L34" s="75" t="s">
        <v>171</v>
      </c>
    </row>
    <row r="35" spans="2:12" ht="12.75" customHeight="1">
      <c r="B35" s="141"/>
      <c r="C35" s="9" t="s">
        <v>23</v>
      </c>
      <c r="D35" s="13" t="s">
        <v>126</v>
      </c>
      <c r="E35" s="22"/>
      <c r="F35" s="22"/>
      <c r="G35" s="22"/>
      <c r="H35" s="22"/>
      <c r="I35" s="22"/>
      <c r="J35" s="22"/>
      <c r="K35" s="23"/>
      <c r="L35" s="75" t="s">
        <v>175</v>
      </c>
    </row>
    <row r="36" spans="2:12" ht="12.75" customHeight="1">
      <c r="B36" s="141"/>
      <c r="C36" s="9" t="s">
        <v>24</v>
      </c>
      <c r="D36" s="13" t="s">
        <v>126</v>
      </c>
      <c r="E36" s="22"/>
      <c r="F36" s="22"/>
      <c r="G36" s="22"/>
      <c r="H36" s="22"/>
      <c r="I36" s="22"/>
      <c r="J36" s="22"/>
      <c r="K36" s="23"/>
      <c r="L36" s="75" t="s">
        <v>176</v>
      </c>
    </row>
    <row r="37" spans="2:12" ht="12.75" customHeight="1">
      <c r="B37" s="141"/>
      <c r="C37" s="9" t="s">
        <v>25</v>
      </c>
      <c r="D37" s="13" t="s">
        <v>126</v>
      </c>
      <c r="E37" s="22"/>
      <c r="F37" s="22"/>
      <c r="G37" s="22"/>
      <c r="H37" s="22"/>
      <c r="I37" s="22"/>
      <c r="J37" s="22"/>
      <c r="K37" s="23"/>
      <c r="L37" s="75" t="s">
        <v>177</v>
      </c>
    </row>
    <row r="38" spans="2:12" ht="12.75" customHeight="1">
      <c r="B38" s="141"/>
      <c r="C38" s="9" t="s">
        <v>26</v>
      </c>
      <c r="D38" s="13" t="s">
        <v>126</v>
      </c>
      <c r="E38" s="22"/>
      <c r="F38" s="22"/>
      <c r="G38" s="22"/>
      <c r="H38" s="22"/>
      <c r="I38" s="22"/>
      <c r="J38" s="22"/>
      <c r="K38" s="23"/>
      <c r="L38" s="75" t="s">
        <v>178</v>
      </c>
    </row>
    <row r="39" spans="2:12" ht="12.75" customHeight="1">
      <c r="B39" s="141"/>
      <c r="C39" s="9" t="s">
        <v>27</v>
      </c>
      <c r="D39" s="13" t="s">
        <v>126</v>
      </c>
      <c r="E39" s="22"/>
      <c r="F39" s="22"/>
      <c r="G39" s="22"/>
      <c r="H39" s="22"/>
      <c r="I39" s="22"/>
      <c r="J39" s="22"/>
      <c r="K39" s="23"/>
      <c r="L39" s="75" t="s">
        <v>179</v>
      </c>
    </row>
    <row r="40" spans="2:12" ht="12.75" customHeight="1">
      <c r="B40" s="141"/>
      <c r="C40" s="9" t="s">
        <v>28</v>
      </c>
      <c r="D40" s="13" t="s">
        <v>126</v>
      </c>
      <c r="E40" s="22"/>
      <c r="F40" s="22"/>
      <c r="G40" s="22"/>
      <c r="H40" s="22"/>
      <c r="I40" s="22"/>
      <c r="J40" s="22"/>
      <c r="K40" s="23"/>
      <c r="L40" s="75" t="s">
        <v>180</v>
      </c>
    </row>
    <row r="41" spans="2:12" ht="12.75" customHeight="1">
      <c r="B41" s="141"/>
      <c r="C41" s="9" t="s">
        <v>29</v>
      </c>
      <c r="D41" s="13" t="s">
        <v>126</v>
      </c>
      <c r="E41" s="22"/>
      <c r="F41" s="22"/>
      <c r="G41" s="22"/>
      <c r="H41" s="22"/>
      <c r="I41" s="22"/>
      <c r="J41" s="22"/>
      <c r="K41" s="23"/>
      <c r="L41" s="75" t="s">
        <v>181</v>
      </c>
    </row>
    <row r="42" spans="2:12" ht="12.75" customHeight="1">
      <c r="B42" s="141"/>
      <c r="C42" s="9" t="s">
        <v>30</v>
      </c>
      <c r="D42" s="13" t="s">
        <v>126</v>
      </c>
      <c r="E42" s="22"/>
      <c r="F42" s="22"/>
      <c r="G42" s="22"/>
      <c r="H42" s="22"/>
      <c r="I42" s="22"/>
      <c r="J42" s="22"/>
      <c r="K42" s="23"/>
      <c r="L42" s="75" t="s">
        <v>172</v>
      </c>
    </row>
    <row r="43" spans="2:12" ht="12.75" customHeight="1">
      <c r="B43" s="141"/>
      <c r="C43" s="9" t="s">
        <v>31</v>
      </c>
      <c r="D43" s="13" t="s">
        <v>126</v>
      </c>
      <c r="E43" s="22"/>
      <c r="F43" s="22"/>
      <c r="G43" s="22"/>
      <c r="H43" s="22"/>
      <c r="I43" s="22"/>
      <c r="J43" s="22"/>
      <c r="K43" s="23"/>
      <c r="L43" s="75" t="s">
        <v>172</v>
      </c>
    </row>
    <row r="44" spans="2:12" ht="12.75" customHeight="1">
      <c r="B44" s="141"/>
      <c r="C44" s="9" t="s">
        <v>32</v>
      </c>
      <c r="D44" s="13" t="s">
        <v>126</v>
      </c>
      <c r="E44" s="22"/>
      <c r="F44" s="22"/>
      <c r="G44" s="22"/>
      <c r="H44" s="22"/>
      <c r="I44" s="22"/>
      <c r="J44" s="22"/>
      <c r="K44" s="23"/>
      <c r="L44" s="75" t="s">
        <v>176</v>
      </c>
    </row>
    <row r="45" spans="2:12" ht="12.75" customHeight="1">
      <c r="B45" s="141"/>
      <c r="C45" s="9" t="s">
        <v>33</v>
      </c>
      <c r="D45" s="13" t="s">
        <v>126</v>
      </c>
      <c r="E45" s="22"/>
      <c r="F45" s="22"/>
      <c r="G45" s="22"/>
      <c r="H45" s="22"/>
      <c r="I45" s="22"/>
      <c r="J45" s="22"/>
      <c r="K45" s="23"/>
      <c r="L45" s="75" t="s">
        <v>181</v>
      </c>
    </row>
    <row r="46" spans="2:12" ht="12.75" customHeight="1">
      <c r="B46" s="141"/>
      <c r="C46" s="9" t="s">
        <v>34</v>
      </c>
      <c r="D46" s="13" t="s">
        <v>126</v>
      </c>
      <c r="E46" s="22"/>
      <c r="F46" s="22"/>
      <c r="G46" s="22"/>
      <c r="H46" s="22"/>
      <c r="I46" s="22"/>
      <c r="J46" s="22"/>
      <c r="K46" s="23"/>
      <c r="L46" s="75" t="s">
        <v>170</v>
      </c>
    </row>
    <row r="47" spans="2:12" ht="12.75" customHeight="1">
      <c r="B47" s="141"/>
      <c r="C47" s="9" t="s">
        <v>35</v>
      </c>
      <c r="D47" s="13" t="s">
        <v>126</v>
      </c>
      <c r="E47" s="22"/>
      <c r="F47" s="22"/>
      <c r="G47" s="22"/>
      <c r="H47" s="22"/>
      <c r="I47" s="24"/>
      <c r="J47" s="22"/>
      <c r="K47" s="23"/>
      <c r="L47" s="75" t="s">
        <v>175</v>
      </c>
    </row>
    <row r="48" spans="2:12" ht="12.75" customHeight="1">
      <c r="B48" s="141"/>
      <c r="C48" s="9" t="s">
        <v>36</v>
      </c>
      <c r="D48" s="13" t="s">
        <v>126</v>
      </c>
      <c r="E48" s="22"/>
      <c r="F48" s="22"/>
      <c r="G48" s="22"/>
      <c r="H48" s="22"/>
      <c r="I48" s="24"/>
      <c r="J48" s="22"/>
      <c r="K48" s="23"/>
      <c r="L48" s="75" t="s">
        <v>172</v>
      </c>
    </row>
    <row r="49" spans="2:12" ht="12.75" customHeight="1">
      <c r="B49" s="141"/>
      <c r="C49" s="9" t="s">
        <v>37</v>
      </c>
      <c r="D49" s="13" t="s">
        <v>126</v>
      </c>
      <c r="E49" s="22"/>
      <c r="F49" s="22"/>
      <c r="G49" s="22"/>
      <c r="H49" s="22"/>
      <c r="I49" s="24"/>
      <c r="J49" s="22"/>
      <c r="K49" s="23"/>
      <c r="L49" s="75" t="s">
        <v>172</v>
      </c>
    </row>
    <row r="50" spans="2:12" ht="12.75" customHeight="1">
      <c r="B50" s="141"/>
      <c r="C50" s="10" t="s">
        <v>65</v>
      </c>
      <c r="D50" s="13" t="s">
        <v>126</v>
      </c>
      <c r="E50" s="22"/>
      <c r="F50" s="22"/>
      <c r="G50" s="22"/>
      <c r="H50" s="22"/>
      <c r="I50" s="25"/>
      <c r="J50" s="25"/>
      <c r="K50" s="26"/>
      <c r="L50" s="75" t="s">
        <v>182</v>
      </c>
    </row>
    <row r="51" spans="2:12" ht="12.75" customHeight="1">
      <c r="B51" s="141"/>
      <c r="C51" s="9" t="s">
        <v>100</v>
      </c>
      <c r="D51" s="13" t="s">
        <v>126</v>
      </c>
      <c r="E51" s="22"/>
      <c r="F51" s="22"/>
      <c r="G51" s="22"/>
      <c r="H51" s="22"/>
      <c r="I51" s="25"/>
      <c r="J51" s="25"/>
      <c r="K51" s="26"/>
      <c r="L51" s="75" t="s">
        <v>183</v>
      </c>
    </row>
    <row r="52" spans="2:12" ht="12.75" customHeight="1">
      <c r="B52" s="141"/>
      <c r="C52" s="9" t="s">
        <v>101</v>
      </c>
      <c r="D52" s="13" t="s">
        <v>126</v>
      </c>
      <c r="E52" s="22"/>
      <c r="F52" s="22"/>
      <c r="G52" s="22"/>
      <c r="H52" s="22"/>
      <c r="I52" s="25"/>
      <c r="J52" s="25"/>
      <c r="K52" s="26"/>
      <c r="L52" s="75" t="s">
        <v>180</v>
      </c>
    </row>
    <row r="53" spans="2:12" ht="12.75" customHeight="1">
      <c r="B53" s="142"/>
      <c r="C53" s="15" t="s">
        <v>110</v>
      </c>
      <c r="D53" s="13" t="s">
        <v>126</v>
      </c>
      <c r="E53" s="22"/>
      <c r="F53" s="22"/>
      <c r="G53" s="22"/>
      <c r="H53" s="22"/>
      <c r="I53" s="25"/>
      <c r="J53" s="25"/>
      <c r="K53" s="26"/>
      <c r="L53" s="75" t="s">
        <v>173</v>
      </c>
    </row>
    <row r="54" spans="2:12" ht="12.75" hidden="1" customHeight="1">
      <c r="C54" s="62" t="s">
        <v>38</v>
      </c>
      <c r="D54" s="63" t="s">
        <v>126</v>
      </c>
      <c r="E54" s="52"/>
      <c r="F54" s="52"/>
      <c r="G54" s="52"/>
      <c r="H54" s="52"/>
      <c r="I54" s="64"/>
      <c r="J54" s="64"/>
      <c r="K54" s="65"/>
      <c r="L54" s="76"/>
    </row>
    <row r="55" spans="2:12" ht="12.75" customHeight="1">
      <c r="B55" s="143" t="s">
        <v>160</v>
      </c>
      <c r="C55" s="67" t="s">
        <v>39</v>
      </c>
      <c r="D55" s="68" t="s">
        <v>126</v>
      </c>
      <c r="E55" s="58"/>
      <c r="F55" s="58"/>
      <c r="G55" s="58"/>
      <c r="H55" s="58"/>
      <c r="I55" s="69"/>
      <c r="J55" s="69"/>
      <c r="K55" s="70"/>
      <c r="L55" s="74" t="s">
        <v>168</v>
      </c>
    </row>
    <row r="56" spans="2:12" ht="12.75" hidden="1" customHeight="1">
      <c r="B56" s="144"/>
      <c r="C56" s="15" t="s">
        <v>113</v>
      </c>
      <c r="D56" s="13" t="s">
        <v>126</v>
      </c>
      <c r="E56" s="22"/>
      <c r="F56" s="22"/>
      <c r="G56" s="22"/>
      <c r="H56" s="22"/>
      <c r="I56" s="25"/>
      <c r="J56" s="25"/>
      <c r="K56" s="26"/>
      <c r="L56" s="75" t="s">
        <v>168</v>
      </c>
    </row>
    <row r="57" spans="2:12" ht="12.75" customHeight="1">
      <c r="B57" s="144"/>
      <c r="C57" s="15" t="s">
        <v>114</v>
      </c>
      <c r="D57" s="13" t="s">
        <v>126</v>
      </c>
      <c r="E57" s="22"/>
      <c r="F57" s="22"/>
      <c r="G57" s="22"/>
      <c r="H57" s="22"/>
      <c r="I57" s="24"/>
      <c r="J57" s="22"/>
      <c r="K57" s="23"/>
      <c r="L57" s="75" t="s">
        <v>168</v>
      </c>
    </row>
    <row r="58" spans="2:12" ht="12.75" customHeight="1">
      <c r="B58" s="144"/>
      <c r="C58" s="15" t="s">
        <v>115</v>
      </c>
      <c r="D58" s="13" t="s">
        <v>126</v>
      </c>
      <c r="E58" s="22"/>
      <c r="F58" s="22"/>
      <c r="G58" s="22"/>
      <c r="H58" s="22"/>
      <c r="I58" s="24"/>
      <c r="J58" s="22"/>
      <c r="K58" s="23"/>
      <c r="L58" s="75" t="s">
        <v>168</v>
      </c>
    </row>
    <row r="59" spans="2:12" ht="12.75" customHeight="1">
      <c r="B59" s="144"/>
      <c r="C59" s="71" t="s">
        <v>40</v>
      </c>
      <c r="D59" s="59" t="s">
        <v>126</v>
      </c>
      <c r="E59" s="60"/>
      <c r="F59" s="60"/>
      <c r="G59" s="60"/>
      <c r="H59" s="60"/>
      <c r="I59" s="72"/>
      <c r="J59" s="60"/>
      <c r="K59" s="61"/>
      <c r="L59" s="79" t="s">
        <v>168</v>
      </c>
    </row>
    <row r="60" spans="2:12" ht="12.75" customHeight="1">
      <c r="B60" s="140" t="s">
        <v>161</v>
      </c>
      <c r="C60" s="54" t="s">
        <v>48</v>
      </c>
      <c r="D60" s="55" t="s">
        <v>126</v>
      </c>
      <c r="E60" s="56"/>
      <c r="F60" s="56"/>
      <c r="G60" s="56"/>
      <c r="H60" s="56"/>
      <c r="I60" s="66"/>
      <c r="J60" s="56"/>
      <c r="K60" s="57"/>
      <c r="L60" s="78" t="s">
        <v>184</v>
      </c>
    </row>
    <row r="61" spans="2:12" ht="12.75" customHeight="1">
      <c r="B61" s="141"/>
      <c r="C61" s="9" t="s">
        <v>104</v>
      </c>
      <c r="D61" s="13" t="s">
        <v>126</v>
      </c>
      <c r="E61" s="22"/>
      <c r="F61" s="22"/>
      <c r="G61" s="22"/>
      <c r="H61" s="22"/>
      <c r="I61" s="25"/>
      <c r="J61" s="25"/>
      <c r="K61" s="26"/>
      <c r="L61" s="75" t="s">
        <v>179</v>
      </c>
    </row>
    <row r="62" spans="2:12" ht="12.75" customHeight="1">
      <c r="B62" s="141"/>
      <c r="C62" s="9" t="s">
        <v>105</v>
      </c>
      <c r="D62" s="13" t="s">
        <v>126</v>
      </c>
      <c r="E62" s="22"/>
      <c r="F62" s="22"/>
      <c r="G62" s="22"/>
      <c r="H62" s="22"/>
      <c r="I62" s="25"/>
      <c r="J62" s="25"/>
      <c r="K62" s="26"/>
      <c r="L62" s="75" t="s">
        <v>184</v>
      </c>
    </row>
    <row r="63" spans="2:12" ht="12.75" customHeight="1">
      <c r="B63" s="141"/>
      <c r="C63" s="9" t="s">
        <v>106</v>
      </c>
      <c r="D63" s="13" t="s">
        <v>126</v>
      </c>
      <c r="E63" s="22"/>
      <c r="F63" s="22"/>
      <c r="G63" s="22"/>
      <c r="H63" s="22"/>
      <c r="I63" s="25"/>
      <c r="J63" s="25"/>
      <c r="K63" s="26"/>
      <c r="L63" s="75" t="s">
        <v>185</v>
      </c>
    </row>
    <row r="64" spans="2:12" ht="12.75" customHeight="1">
      <c r="B64" s="141"/>
      <c r="C64" s="9" t="s">
        <v>49</v>
      </c>
      <c r="D64" s="13" t="s">
        <v>126</v>
      </c>
      <c r="E64" s="22"/>
      <c r="F64" s="22"/>
      <c r="G64" s="22"/>
      <c r="H64" s="22"/>
      <c r="I64" s="25"/>
      <c r="J64" s="25"/>
      <c r="K64" s="26"/>
      <c r="L64" s="75" t="s">
        <v>186</v>
      </c>
    </row>
    <row r="65" spans="2:12" ht="12.75" customHeight="1">
      <c r="B65" s="141"/>
      <c r="C65" s="9" t="s">
        <v>50</v>
      </c>
      <c r="D65" s="13" t="s">
        <v>126</v>
      </c>
      <c r="E65" s="22"/>
      <c r="F65" s="22"/>
      <c r="G65" s="22"/>
      <c r="H65" s="22"/>
      <c r="I65" s="25"/>
      <c r="J65" s="25"/>
      <c r="K65" s="26"/>
      <c r="L65" s="75" t="s">
        <v>187</v>
      </c>
    </row>
    <row r="66" spans="2:12" ht="12.75" customHeight="1">
      <c r="B66" s="141"/>
      <c r="C66" s="9" t="s">
        <v>51</v>
      </c>
      <c r="D66" s="13" t="s">
        <v>126</v>
      </c>
      <c r="E66" s="22"/>
      <c r="F66" s="22"/>
      <c r="G66" s="22"/>
      <c r="H66" s="22"/>
      <c r="I66" s="25"/>
      <c r="J66" s="25"/>
      <c r="K66" s="26"/>
      <c r="L66" s="75" t="s">
        <v>170</v>
      </c>
    </row>
    <row r="67" spans="2:12" ht="12.75" customHeight="1">
      <c r="B67" s="141"/>
      <c r="C67" s="9" t="s">
        <v>52</v>
      </c>
      <c r="D67" s="13" t="s">
        <v>126</v>
      </c>
      <c r="E67" s="22"/>
      <c r="F67" s="22"/>
      <c r="G67" s="22"/>
      <c r="H67" s="22"/>
      <c r="I67" s="25"/>
      <c r="J67" s="25"/>
      <c r="K67" s="26"/>
      <c r="L67" s="75" t="s">
        <v>179</v>
      </c>
    </row>
    <row r="68" spans="2:12" ht="12.75" customHeight="1">
      <c r="B68" s="141"/>
      <c r="C68" s="9" t="s">
        <v>53</v>
      </c>
      <c r="D68" s="13" t="s">
        <v>126</v>
      </c>
      <c r="E68" s="22"/>
      <c r="F68" s="22"/>
      <c r="G68" s="22"/>
      <c r="H68" s="22"/>
      <c r="I68" s="25"/>
      <c r="J68" s="25"/>
      <c r="K68" s="26"/>
      <c r="L68" s="75" t="s">
        <v>179</v>
      </c>
    </row>
    <row r="69" spans="2:12" ht="12.75" customHeight="1">
      <c r="B69" s="141"/>
      <c r="C69" s="9" t="s">
        <v>54</v>
      </c>
      <c r="D69" s="13" t="s">
        <v>126</v>
      </c>
      <c r="E69" s="22"/>
      <c r="F69" s="22"/>
      <c r="G69" s="22"/>
      <c r="H69" s="22"/>
      <c r="I69" s="25"/>
      <c r="J69" s="25"/>
      <c r="K69" s="26"/>
      <c r="L69" s="75" t="s">
        <v>173</v>
      </c>
    </row>
    <row r="70" spans="2:12" ht="12.75" customHeight="1">
      <c r="B70" s="141"/>
      <c r="C70" s="9" t="s">
        <v>55</v>
      </c>
      <c r="D70" s="13" t="s">
        <v>126</v>
      </c>
      <c r="E70" s="22"/>
      <c r="F70" s="22"/>
      <c r="G70" s="22"/>
      <c r="H70" s="22"/>
      <c r="I70" s="25"/>
      <c r="J70" s="25"/>
      <c r="K70" s="26"/>
      <c r="L70" s="75" t="s">
        <v>186</v>
      </c>
    </row>
    <row r="71" spans="2:12" ht="12.75" customHeight="1">
      <c r="B71" s="141"/>
      <c r="C71" s="15" t="s">
        <v>107</v>
      </c>
      <c r="D71" s="13" t="s">
        <v>126</v>
      </c>
      <c r="E71" s="22"/>
      <c r="F71" s="22"/>
      <c r="G71" s="22"/>
      <c r="H71" s="22"/>
      <c r="I71" s="22"/>
      <c r="J71" s="22"/>
      <c r="K71" s="23"/>
      <c r="L71" s="75" t="s">
        <v>181</v>
      </c>
    </row>
    <row r="72" spans="2:12" ht="12.75" customHeight="1">
      <c r="B72" s="141"/>
      <c r="C72" s="15" t="s">
        <v>56</v>
      </c>
      <c r="D72" s="13" t="s">
        <v>126</v>
      </c>
      <c r="E72" s="22"/>
      <c r="F72" s="22"/>
      <c r="G72" s="22"/>
      <c r="H72" s="22"/>
      <c r="I72" s="22"/>
      <c r="J72" s="22"/>
      <c r="K72" s="23"/>
      <c r="L72" s="75" t="s">
        <v>186</v>
      </c>
    </row>
    <row r="73" spans="2:12" ht="12.75" customHeight="1">
      <c r="B73" s="141"/>
      <c r="C73" s="15" t="s">
        <v>57</v>
      </c>
      <c r="D73" s="13" t="s">
        <v>126</v>
      </c>
      <c r="E73" s="22"/>
      <c r="F73" s="22"/>
      <c r="G73" s="22"/>
      <c r="H73" s="22"/>
      <c r="I73" s="22"/>
      <c r="J73" s="22"/>
      <c r="K73" s="23"/>
      <c r="L73" s="75" t="s">
        <v>188</v>
      </c>
    </row>
    <row r="74" spans="2:12" ht="12.75" customHeight="1">
      <c r="B74" s="141"/>
      <c r="C74" s="15" t="s">
        <v>58</v>
      </c>
      <c r="D74" s="13" t="s">
        <v>126</v>
      </c>
      <c r="E74" s="22"/>
      <c r="F74" s="22"/>
      <c r="G74" s="22"/>
      <c r="H74" s="22"/>
      <c r="I74" s="22"/>
      <c r="J74" s="22"/>
      <c r="K74" s="23"/>
      <c r="L74" s="75" t="s">
        <v>186</v>
      </c>
    </row>
    <row r="75" spans="2:12" ht="12.75" customHeight="1">
      <c r="B75" s="141"/>
      <c r="C75" s="15" t="s">
        <v>59</v>
      </c>
      <c r="D75" s="13" t="s">
        <v>126</v>
      </c>
      <c r="E75" s="22"/>
      <c r="F75" s="22"/>
      <c r="G75" s="22"/>
      <c r="H75" s="22"/>
      <c r="I75" s="22"/>
      <c r="J75" s="22"/>
      <c r="K75" s="23"/>
      <c r="L75" s="75" t="s">
        <v>168</v>
      </c>
    </row>
    <row r="76" spans="2:12" ht="12.75" customHeight="1">
      <c r="B76" s="141"/>
      <c r="C76" s="15" t="s">
        <v>60</v>
      </c>
      <c r="D76" s="13" t="s">
        <v>126</v>
      </c>
      <c r="E76" s="22"/>
      <c r="F76" s="22"/>
      <c r="G76" s="22"/>
      <c r="H76" s="22"/>
      <c r="I76" s="22"/>
      <c r="J76" s="22"/>
      <c r="K76" s="23"/>
      <c r="L76" s="75" t="s">
        <v>189</v>
      </c>
    </row>
    <row r="77" spans="2:12" ht="12.75" customHeight="1">
      <c r="B77" s="141"/>
      <c r="C77" s="15" t="s">
        <v>61</v>
      </c>
      <c r="D77" s="13" t="s">
        <v>126</v>
      </c>
      <c r="E77" s="22"/>
      <c r="F77" s="22"/>
      <c r="G77" s="22"/>
      <c r="H77" s="22"/>
      <c r="I77" s="22"/>
      <c r="J77" s="22"/>
      <c r="K77" s="23"/>
      <c r="L77" s="75" t="s">
        <v>190</v>
      </c>
    </row>
    <row r="78" spans="2:12" ht="12.75" customHeight="1">
      <c r="B78" s="141"/>
      <c r="C78" s="15" t="s">
        <v>108</v>
      </c>
      <c r="D78" s="13" t="s">
        <v>126</v>
      </c>
      <c r="E78" s="22"/>
      <c r="F78" s="22"/>
      <c r="G78" s="22"/>
      <c r="H78" s="22"/>
      <c r="I78" s="22"/>
      <c r="J78" s="22"/>
      <c r="K78" s="23"/>
      <c r="L78" s="75" t="s">
        <v>184</v>
      </c>
    </row>
    <row r="79" spans="2:12" ht="12.75" customHeight="1">
      <c r="B79" s="141"/>
      <c r="C79" s="15" t="s">
        <v>62</v>
      </c>
      <c r="D79" s="13" t="s">
        <v>126</v>
      </c>
      <c r="E79" s="22"/>
      <c r="F79" s="22"/>
      <c r="G79" s="22"/>
      <c r="H79" s="22"/>
      <c r="I79" s="22"/>
      <c r="J79" s="22"/>
      <c r="K79" s="23"/>
      <c r="L79" s="75" t="s">
        <v>168</v>
      </c>
    </row>
    <row r="80" spans="2:12" ht="12.75" customHeight="1">
      <c r="B80" s="141"/>
      <c r="C80" s="15" t="s">
        <v>63</v>
      </c>
      <c r="D80" s="13" t="s">
        <v>126</v>
      </c>
      <c r="E80" s="22"/>
      <c r="F80" s="22"/>
      <c r="G80" s="22"/>
      <c r="H80" s="22"/>
      <c r="I80" s="22"/>
      <c r="J80" s="22"/>
      <c r="K80" s="23"/>
      <c r="L80" s="75" t="s">
        <v>191</v>
      </c>
    </row>
    <row r="81" spans="2:12" ht="12.75" customHeight="1">
      <c r="B81" s="141"/>
      <c r="C81" s="15" t="s">
        <v>64</v>
      </c>
      <c r="D81" s="13" t="s">
        <v>126</v>
      </c>
      <c r="E81" s="22"/>
      <c r="F81" s="22"/>
      <c r="G81" s="22"/>
      <c r="H81" s="22"/>
      <c r="I81" s="22"/>
      <c r="J81" s="22"/>
      <c r="K81" s="23"/>
      <c r="L81" s="75" t="s">
        <v>175</v>
      </c>
    </row>
    <row r="82" spans="2:12" ht="12.75" customHeight="1">
      <c r="B82" s="141"/>
      <c r="C82" s="15" t="s">
        <v>155</v>
      </c>
      <c r="D82" s="13" t="s">
        <v>126</v>
      </c>
      <c r="E82" s="22"/>
      <c r="F82" s="22"/>
      <c r="G82" s="22"/>
      <c r="H82" s="22"/>
      <c r="I82" s="22"/>
      <c r="J82" s="22"/>
      <c r="K82" s="23"/>
      <c r="L82" s="75" t="s">
        <v>176</v>
      </c>
    </row>
    <row r="83" spans="2:12" ht="12.75" customHeight="1">
      <c r="B83" s="141"/>
      <c r="C83" s="15" t="s">
        <v>109</v>
      </c>
      <c r="D83" s="13" t="s">
        <v>126</v>
      </c>
      <c r="E83" s="22"/>
      <c r="F83" s="22"/>
      <c r="G83" s="22"/>
      <c r="H83" s="22"/>
      <c r="I83" s="22"/>
      <c r="J83" s="22"/>
      <c r="K83" s="23"/>
      <c r="L83" s="75" t="s">
        <v>192</v>
      </c>
    </row>
    <row r="84" spans="2:12" ht="12.75" customHeight="1">
      <c r="B84" s="141"/>
      <c r="C84" s="15" t="s">
        <v>111</v>
      </c>
      <c r="D84" s="13" t="s">
        <v>126</v>
      </c>
      <c r="E84" s="22"/>
      <c r="F84" s="22"/>
      <c r="G84" s="22"/>
      <c r="H84" s="22"/>
      <c r="I84" s="22"/>
      <c r="J84" s="22"/>
      <c r="K84" s="23"/>
      <c r="L84" s="75" t="s">
        <v>185</v>
      </c>
    </row>
    <row r="85" spans="2:12" ht="12.75" customHeight="1">
      <c r="B85" s="141"/>
      <c r="C85" s="15" t="s">
        <v>112</v>
      </c>
      <c r="D85" s="13" t="s">
        <v>126</v>
      </c>
      <c r="E85" s="22"/>
      <c r="F85" s="22"/>
      <c r="G85" s="22"/>
      <c r="H85" s="22"/>
      <c r="I85" s="22"/>
      <c r="J85" s="22"/>
      <c r="K85" s="23"/>
      <c r="L85" s="79" t="s">
        <v>176</v>
      </c>
    </row>
    <row r="86" spans="2:12" ht="12.75" hidden="1" customHeight="1">
      <c r="B86" s="142"/>
      <c r="C86" s="15" t="s">
        <v>116</v>
      </c>
      <c r="D86" s="13" t="s">
        <v>126</v>
      </c>
      <c r="E86" s="22"/>
      <c r="F86" s="22"/>
      <c r="G86" s="22"/>
      <c r="H86" s="22"/>
      <c r="I86" s="22"/>
      <c r="J86" s="22"/>
      <c r="K86" s="23"/>
      <c r="L86" s="78"/>
    </row>
    <row r="87" spans="2:12" ht="12.75" hidden="1" customHeight="1">
      <c r="B87" s="42"/>
      <c r="C87" s="62" t="s">
        <v>117</v>
      </c>
      <c r="D87" s="63" t="s">
        <v>126</v>
      </c>
      <c r="E87" s="52"/>
      <c r="F87" s="52"/>
      <c r="G87" s="52"/>
      <c r="H87" s="52"/>
      <c r="I87" s="52"/>
      <c r="J87" s="52"/>
      <c r="K87" s="53"/>
      <c r="L87" s="76"/>
    </row>
    <row r="88" spans="2:12" ht="12.75" customHeight="1">
      <c r="B88" s="143" t="s">
        <v>162</v>
      </c>
      <c r="C88" s="67" t="s">
        <v>118</v>
      </c>
      <c r="D88" s="68" t="s">
        <v>126</v>
      </c>
      <c r="E88" s="94">
        <v>12</v>
      </c>
      <c r="F88" s="94">
        <v>11</v>
      </c>
      <c r="G88" s="94">
        <v>13</v>
      </c>
      <c r="H88" s="94">
        <v>18</v>
      </c>
      <c r="I88" s="97">
        <f>AVERAGE(E88:H88)</f>
        <v>13.5</v>
      </c>
      <c r="J88" s="97">
        <f>MAX(E88:H88)</f>
        <v>18</v>
      </c>
      <c r="K88" s="98">
        <f>MIN(E88:H88)</f>
        <v>11</v>
      </c>
      <c r="L88" s="74" t="s">
        <v>168</v>
      </c>
    </row>
    <row r="89" spans="2:12" ht="12.75" customHeight="1">
      <c r="B89" s="144"/>
      <c r="C89" s="15" t="s">
        <v>42</v>
      </c>
      <c r="D89" s="13" t="s">
        <v>126</v>
      </c>
      <c r="E89" s="22"/>
      <c r="F89" s="22"/>
      <c r="G89" s="22"/>
      <c r="H89" s="22"/>
      <c r="I89" s="22"/>
      <c r="J89" s="22"/>
      <c r="K89" s="23"/>
      <c r="L89" s="75" t="s">
        <v>168</v>
      </c>
    </row>
    <row r="90" spans="2:12" ht="12.75" customHeight="1">
      <c r="B90" s="144"/>
      <c r="C90" s="9" t="s">
        <v>99</v>
      </c>
      <c r="D90" s="13" t="s">
        <v>126</v>
      </c>
      <c r="E90" s="22"/>
      <c r="F90" s="22"/>
      <c r="G90" s="22"/>
      <c r="H90" s="22"/>
      <c r="I90" s="22"/>
      <c r="J90" s="22"/>
      <c r="K90" s="23"/>
      <c r="L90" s="75" t="s">
        <v>168</v>
      </c>
    </row>
    <row r="91" spans="2:12" ht="12.75" customHeight="1">
      <c r="B91" s="144"/>
      <c r="C91" s="9" t="s">
        <v>98</v>
      </c>
      <c r="D91" s="13" t="s">
        <v>126</v>
      </c>
      <c r="E91" s="22"/>
      <c r="F91" s="22"/>
      <c r="G91" s="22"/>
      <c r="H91" s="22"/>
      <c r="I91" s="22"/>
      <c r="J91" s="22"/>
      <c r="K91" s="23"/>
      <c r="L91" s="75" t="s">
        <v>168</v>
      </c>
    </row>
    <row r="92" spans="2:12" ht="12.75" hidden="1" customHeight="1">
      <c r="B92" s="144"/>
      <c r="C92" s="15" t="s">
        <v>41</v>
      </c>
      <c r="D92" s="13" t="s">
        <v>126</v>
      </c>
      <c r="E92" s="22"/>
      <c r="F92" s="22"/>
      <c r="G92" s="22"/>
      <c r="H92" s="22"/>
      <c r="I92" s="22"/>
      <c r="J92" s="22"/>
      <c r="K92" s="23"/>
      <c r="L92" s="75" t="s">
        <v>168</v>
      </c>
    </row>
    <row r="93" spans="2:12" ht="12.75" customHeight="1">
      <c r="B93" s="144"/>
      <c r="C93" s="15" t="s">
        <v>119</v>
      </c>
      <c r="D93" s="13" t="s">
        <v>126</v>
      </c>
      <c r="E93" s="22"/>
      <c r="F93" s="22"/>
      <c r="G93" s="22"/>
      <c r="H93" s="22"/>
      <c r="I93" s="22"/>
      <c r="J93" s="22"/>
      <c r="K93" s="23"/>
      <c r="L93" s="75" t="s">
        <v>168</v>
      </c>
    </row>
    <row r="94" spans="2:12" ht="12.75" customHeight="1">
      <c r="B94" s="144"/>
      <c r="C94" s="15" t="s">
        <v>120</v>
      </c>
      <c r="D94" s="16" t="s">
        <v>121</v>
      </c>
      <c r="E94" s="22"/>
      <c r="F94" s="22"/>
      <c r="G94" s="22"/>
      <c r="H94" s="22"/>
      <c r="I94" s="22"/>
      <c r="J94" s="22"/>
      <c r="K94" s="23"/>
      <c r="L94" s="75" t="s">
        <v>168</v>
      </c>
    </row>
    <row r="95" spans="2:12" ht="12.75" hidden="1" customHeight="1">
      <c r="B95" s="144"/>
      <c r="C95" s="9" t="s">
        <v>45</v>
      </c>
      <c r="D95" s="13" t="s">
        <v>126</v>
      </c>
      <c r="E95" s="4"/>
      <c r="F95" s="4"/>
      <c r="G95" s="4"/>
      <c r="H95" s="4"/>
      <c r="I95" s="4"/>
      <c r="J95" s="4"/>
      <c r="K95" s="3"/>
      <c r="L95" s="75" t="s">
        <v>168</v>
      </c>
    </row>
    <row r="96" spans="2:12" ht="12.75" hidden="1" customHeight="1">
      <c r="B96" s="144"/>
      <c r="C96" s="9" t="s">
        <v>46</v>
      </c>
      <c r="D96" s="13" t="s">
        <v>126</v>
      </c>
      <c r="E96" s="4"/>
      <c r="F96" s="4"/>
      <c r="G96" s="4"/>
      <c r="H96" s="4"/>
      <c r="I96" s="4"/>
      <c r="J96" s="4"/>
      <c r="K96" s="5"/>
      <c r="L96" s="75" t="s">
        <v>168</v>
      </c>
    </row>
    <row r="97" spans="2:12" ht="12.75" hidden="1" customHeight="1">
      <c r="B97" s="144"/>
      <c r="C97" s="9" t="s">
        <v>102</v>
      </c>
      <c r="D97" s="13" t="s">
        <v>126</v>
      </c>
      <c r="E97" s="4"/>
      <c r="F97" s="4"/>
      <c r="G97" s="4"/>
      <c r="H97" s="4"/>
      <c r="I97" s="4"/>
      <c r="J97" s="4"/>
      <c r="K97" s="5"/>
      <c r="L97" s="75" t="s">
        <v>168</v>
      </c>
    </row>
    <row r="98" spans="2:12" ht="12.75" hidden="1" customHeight="1">
      <c r="B98" s="144"/>
      <c r="C98" s="9" t="s">
        <v>103</v>
      </c>
      <c r="D98" s="13" t="s">
        <v>126</v>
      </c>
      <c r="E98" s="4"/>
      <c r="F98" s="4"/>
      <c r="G98" s="4"/>
      <c r="H98" s="4"/>
      <c r="I98" s="4"/>
      <c r="J98" s="4"/>
      <c r="K98" s="3"/>
      <c r="L98" s="75" t="s">
        <v>168</v>
      </c>
    </row>
    <row r="99" spans="2:12" ht="12.75" hidden="1" customHeight="1">
      <c r="B99" s="144"/>
      <c r="C99" s="9" t="s">
        <v>47</v>
      </c>
      <c r="D99" s="13" t="s">
        <v>126</v>
      </c>
      <c r="E99" s="4"/>
      <c r="F99" s="4"/>
      <c r="G99" s="4"/>
      <c r="H99" s="4"/>
      <c r="I99" s="4"/>
      <c r="J99" s="4"/>
      <c r="K99" s="3"/>
      <c r="L99" s="75" t="s">
        <v>168</v>
      </c>
    </row>
    <row r="100" spans="2:12" ht="12.75" hidden="1" customHeight="1">
      <c r="B100" s="144"/>
      <c r="C100" s="15" t="s">
        <v>122</v>
      </c>
      <c r="D100" s="14" t="s">
        <v>135</v>
      </c>
      <c r="E100" s="4"/>
      <c r="F100" s="4"/>
      <c r="G100" s="4"/>
      <c r="H100" s="4"/>
      <c r="I100" s="4"/>
      <c r="J100" s="4"/>
      <c r="K100" s="3"/>
      <c r="L100" s="75" t="s">
        <v>168</v>
      </c>
    </row>
    <row r="101" spans="2:12" ht="12.75" hidden="1" customHeight="1">
      <c r="B101" s="144"/>
      <c r="C101" s="15" t="s">
        <v>44</v>
      </c>
      <c r="D101" s="13" t="s">
        <v>69</v>
      </c>
      <c r="E101" s="4"/>
      <c r="F101" s="4"/>
      <c r="G101" s="4"/>
      <c r="H101" s="4"/>
      <c r="I101" s="4"/>
      <c r="J101" s="4"/>
      <c r="K101" s="3"/>
      <c r="L101" s="75" t="s">
        <v>168</v>
      </c>
    </row>
    <row r="102" spans="2:12" ht="12.75" hidden="1" customHeight="1">
      <c r="B102" s="144"/>
      <c r="C102" s="15" t="s">
        <v>136</v>
      </c>
      <c r="D102" s="13" t="s">
        <v>68</v>
      </c>
      <c r="E102" s="4"/>
      <c r="F102" s="4"/>
      <c r="G102" s="4"/>
      <c r="H102" s="4"/>
      <c r="I102" s="4"/>
      <c r="J102" s="4"/>
      <c r="K102" s="3"/>
      <c r="L102" s="75" t="s">
        <v>168</v>
      </c>
    </row>
    <row r="103" spans="2:12" ht="12.75" hidden="1" customHeight="1">
      <c r="B103" s="144"/>
      <c r="C103" s="9" t="s">
        <v>43</v>
      </c>
      <c r="D103" s="13" t="s">
        <v>123</v>
      </c>
      <c r="E103" s="4"/>
      <c r="F103" s="4"/>
      <c r="G103" s="4"/>
      <c r="H103" s="4"/>
      <c r="I103" s="4"/>
      <c r="J103" s="4"/>
      <c r="K103" s="3"/>
      <c r="L103" s="75" t="s">
        <v>168</v>
      </c>
    </row>
    <row r="104" spans="2:12" ht="12.75" hidden="1" customHeight="1">
      <c r="B104" s="149"/>
      <c r="C104" s="32" t="s">
        <v>149</v>
      </c>
      <c r="D104" s="33" t="s">
        <v>126</v>
      </c>
      <c r="E104" s="4"/>
      <c r="F104" s="4"/>
      <c r="G104" s="4"/>
      <c r="H104" s="4"/>
      <c r="I104" s="4"/>
      <c r="J104" s="4"/>
      <c r="K104" s="3"/>
      <c r="L104" s="75"/>
    </row>
    <row r="105" spans="2:12" ht="12.75" hidden="1" customHeight="1">
      <c r="B105" s="42"/>
      <c r="C105" s="32" t="s">
        <v>150</v>
      </c>
      <c r="D105" s="33" t="s">
        <v>126</v>
      </c>
      <c r="E105" s="4"/>
      <c r="F105" s="4"/>
      <c r="G105" s="4"/>
      <c r="H105" s="4"/>
      <c r="I105" s="4"/>
      <c r="J105" s="4"/>
      <c r="K105" s="3"/>
      <c r="L105" s="75"/>
    </row>
    <row r="106" spans="2:12" ht="12.75" hidden="1" customHeight="1">
      <c r="B106" s="42"/>
      <c r="C106" s="32" t="s">
        <v>151</v>
      </c>
      <c r="D106" s="33" t="s">
        <v>126</v>
      </c>
      <c r="E106" s="4"/>
      <c r="F106" s="4"/>
      <c r="G106" s="4"/>
      <c r="H106" s="4"/>
      <c r="I106" s="4"/>
      <c r="J106" s="4"/>
      <c r="K106" s="3"/>
      <c r="L106" s="75"/>
    </row>
    <row r="107" spans="2:12" ht="12.75" hidden="1" customHeight="1">
      <c r="B107" s="42"/>
      <c r="C107" s="32" t="s">
        <v>152</v>
      </c>
      <c r="D107" s="33" t="s">
        <v>126</v>
      </c>
      <c r="E107" s="4"/>
      <c r="F107" s="4"/>
      <c r="G107" s="4"/>
      <c r="H107" s="4"/>
      <c r="I107" s="4"/>
      <c r="J107" s="4"/>
      <c r="K107" s="3"/>
      <c r="L107" s="75"/>
    </row>
    <row r="108" spans="2:12" ht="12.75" hidden="1" customHeight="1">
      <c r="B108" s="42"/>
      <c r="C108" s="34" t="s">
        <v>153</v>
      </c>
      <c r="D108" s="35" t="s">
        <v>126</v>
      </c>
      <c r="E108" s="27"/>
      <c r="F108" s="27"/>
      <c r="G108" s="27"/>
      <c r="H108" s="27"/>
      <c r="I108" s="27"/>
      <c r="J108" s="27"/>
      <c r="K108" s="28"/>
      <c r="L108" s="76"/>
    </row>
    <row r="109" spans="2:12" ht="39" customHeight="1">
      <c r="B109" s="132" t="s">
        <v>66</v>
      </c>
      <c r="C109" s="133"/>
      <c r="D109" s="133"/>
      <c r="E109" s="29"/>
      <c r="F109" s="29"/>
      <c r="G109" s="29"/>
      <c r="H109" s="29"/>
      <c r="I109" s="30"/>
      <c r="J109" s="30"/>
      <c r="K109" s="31"/>
      <c r="L109" s="77"/>
    </row>
  </sheetData>
  <mergeCells count="23">
    <mergeCell ref="B7:C7"/>
    <mergeCell ref="E1:F1"/>
    <mergeCell ref="E3:K3"/>
    <mergeCell ref="E4:K4"/>
    <mergeCell ref="I6:I9"/>
    <mergeCell ref="J6:J9"/>
    <mergeCell ref="K6:K9"/>
    <mergeCell ref="B109:D109"/>
    <mergeCell ref="E5:K5"/>
    <mergeCell ref="L3:L10"/>
    <mergeCell ref="B27:B53"/>
    <mergeCell ref="B55:B59"/>
    <mergeCell ref="B60:B86"/>
    <mergeCell ref="B88:B104"/>
    <mergeCell ref="B3:C3"/>
    <mergeCell ref="B12:B25"/>
    <mergeCell ref="B8:C8"/>
    <mergeCell ref="B11:C11"/>
    <mergeCell ref="B9:C9"/>
    <mergeCell ref="B10:C10"/>
    <mergeCell ref="B4:C4"/>
    <mergeCell ref="B5:C5"/>
    <mergeCell ref="B6:C6"/>
  </mergeCells>
  <phoneticPr fontId="17"/>
  <printOptions horizontalCentered="1" verticalCentered="1"/>
  <pageMargins left="0.78740157480314965" right="0.59055118110236227" top="0.32" bottom="0.23622047244094491" header="0.31496062992125984" footer="0.23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矢の浦橋</vt:lpstr>
      <vt:lpstr>大津野ポンプ場</vt:lpstr>
      <vt:lpstr>国信橋</vt:lpstr>
      <vt:lpstr>新茶屋橋</vt:lpstr>
      <vt:lpstr>神島ポンプ場上流</vt:lpstr>
      <vt:lpstr>有地川</vt:lpstr>
      <vt:lpstr>神谷川</vt:lpstr>
      <vt:lpstr>吉野川</vt:lpstr>
      <vt:lpstr>岡山県・広島県境界</vt:lpstr>
      <vt:lpstr>四川貯水池</vt:lpstr>
      <vt:lpstr>新川</vt:lpstr>
      <vt:lpstr>竹田橋</vt:lpstr>
      <vt:lpstr>栄橋</vt:lpstr>
      <vt:lpstr>栄橋!Print_Titles</vt:lpstr>
      <vt:lpstr>岡山県・広島県境界!Print_Titles</vt:lpstr>
      <vt:lpstr>吉野川!Print_Titles</vt:lpstr>
      <vt:lpstr>国信橋!Print_Titles</vt:lpstr>
      <vt:lpstr>四川貯水池!Print_Titles</vt:lpstr>
      <vt:lpstr>新川!Print_Titles</vt:lpstr>
      <vt:lpstr>新茶屋橋!Print_Titles</vt:lpstr>
      <vt:lpstr>神谷川!Print_Titles</vt:lpstr>
      <vt:lpstr>神島ポンプ場上流!Print_Titles</vt:lpstr>
      <vt:lpstr>大津野ポンプ場!Print_Titles</vt:lpstr>
      <vt:lpstr>竹田橋!Print_Titles</vt:lpstr>
      <vt:lpstr>矢の浦橋!Print_Titles</vt:lpstr>
      <vt:lpstr>有地川!Print_Titles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2020-02-07T08:36:27Z</cp:lastPrinted>
  <dcterms:created xsi:type="dcterms:W3CDTF">2000-08-01T10:43:13Z</dcterms:created>
  <dcterms:modified xsi:type="dcterms:W3CDTF">2025-10-07T05:51:27Z</dcterms:modified>
</cp:coreProperties>
</file>